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J194" i="1"/>
  <c r="H194" i="1"/>
  <c r="B185" i="1"/>
  <c r="A185" i="1"/>
  <c r="L184" i="1"/>
  <c r="J184" i="1"/>
  <c r="I184" i="1"/>
  <c r="I195" i="1" s="1"/>
  <c r="H184" i="1"/>
  <c r="G184" i="1"/>
  <c r="F184" i="1"/>
  <c r="F195" i="1" s="1"/>
  <c r="B176" i="1"/>
  <c r="A176" i="1"/>
  <c r="L175" i="1"/>
  <c r="J175" i="1"/>
  <c r="I175" i="1"/>
  <c r="B166" i="1"/>
  <c r="A166" i="1"/>
  <c r="L165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J118" i="1"/>
  <c r="I118" i="1"/>
  <c r="H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H70" i="1"/>
  <c r="G70" i="1"/>
  <c r="F70" i="1"/>
  <c r="B62" i="1"/>
  <c r="A62" i="1"/>
  <c r="L61" i="1"/>
  <c r="F61" i="1"/>
  <c r="B52" i="1"/>
  <c r="A52" i="1"/>
  <c r="J51" i="1"/>
  <c r="I51" i="1"/>
  <c r="H51" i="1"/>
  <c r="G51" i="1"/>
  <c r="F51" i="1"/>
  <c r="B43" i="1"/>
  <c r="A43" i="1"/>
  <c r="L42" i="1"/>
  <c r="J42" i="1"/>
  <c r="I42" i="1"/>
  <c r="H42" i="1"/>
  <c r="F42" i="1"/>
  <c r="B33" i="1"/>
  <c r="A33" i="1"/>
  <c r="L32" i="1"/>
  <c r="J32" i="1"/>
  <c r="I32" i="1"/>
  <c r="H32" i="1"/>
  <c r="G32" i="1"/>
  <c r="F32" i="1"/>
  <c r="B24" i="1"/>
  <c r="A24" i="1"/>
  <c r="J23" i="1"/>
  <c r="I23" i="1"/>
  <c r="H23" i="1"/>
  <c r="G23" i="1"/>
  <c r="F23" i="1"/>
  <c r="B14" i="1"/>
  <c r="A14" i="1"/>
  <c r="L13" i="1"/>
  <c r="J13" i="1"/>
  <c r="I13" i="1"/>
  <c r="H13" i="1"/>
  <c r="F13" i="1"/>
  <c r="L195" i="1" l="1"/>
  <c r="G195" i="1"/>
  <c r="L176" i="1"/>
  <c r="I176" i="1"/>
  <c r="H176" i="1"/>
  <c r="G138" i="1"/>
  <c r="G119" i="1"/>
  <c r="J195" i="1"/>
  <c r="H195" i="1"/>
  <c r="J176" i="1"/>
  <c r="G176" i="1"/>
  <c r="F176" i="1"/>
  <c r="L157" i="1"/>
  <c r="J157" i="1"/>
  <c r="I157" i="1"/>
  <c r="G157" i="1"/>
  <c r="H157" i="1"/>
  <c r="F157" i="1"/>
  <c r="J138" i="1"/>
  <c r="I138" i="1"/>
  <c r="H138" i="1"/>
  <c r="F138" i="1"/>
  <c r="J119" i="1"/>
  <c r="I119" i="1"/>
  <c r="H119" i="1"/>
  <c r="F119" i="1"/>
  <c r="L100" i="1"/>
  <c r="J100" i="1"/>
  <c r="I100" i="1"/>
  <c r="H100" i="1"/>
  <c r="G100" i="1"/>
  <c r="F100" i="1"/>
  <c r="L81" i="1"/>
  <c r="J81" i="1"/>
  <c r="I81" i="1"/>
  <c r="H81" i="1"/>
  <c r="G81" i="1"/>
  <c r="F81" i="1"/>
  <c r="L62" i="1"/>
  <c r="J62" i="1"/>
  <c r="I62" i="1"/>
  <c r="H62" i="1"/>
  <c r="G62" i="1"/>
  <c r="F62" i="1"/>
  <c r="L43" i="1"/>
  <c r="J43" i="1"/>
  <c r="I43" i="1"/>
  <c r="H43" i="1"/>
  <c r="F43" i="1"/>
  <c r="L24" i="1"/>
  <c r="J24" i="1"/>
  <c r="I24" i="1"/>
  <c r="H24" i="1"/>
  <c r="G24" i="1"/>
  <c r="F24" i="1"/>
  <c r="F196" i="1" l="1"/>
  <c r="L196" i="1"/>
</calcChain>
</file>

<file path=xl/sharedStrings.xml><?xml version="1.0" encoding="utf-8"?>
<sst xmlns="http://schemas.openxmlformats.org/spreadsheetml/2006/main" count="318" uniqueCount="102">
  <si>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</si>
  <si>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</si>
  <si>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</si>
  <si>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</si>
  <si>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</si>
  <si>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</si>
  <si>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</si>
  <si>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</si>
  <si>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</si>
  <si>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</si>
  <si>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</si>
  <si>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</si>
  <si>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</si>
  <si>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</si>
  <si>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</si>
  <si>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</si>
  <si>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</si>
  <si>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</si>
  <si>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</si>
  <si>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</si>
  <si>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</si>
  <si>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</si>
  <si>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</si>
  <si>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</si>
  <si>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</si>
  <si>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</si>
  <si>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</si>
  <si>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</si>
  <si>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</si>
  <si>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</si>
  <si>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</si>
  <si>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</si>
  <si>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</si>
  <si>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</si>
  <si>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</si>
  <si>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</si>
  <si>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</si>
  <si>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</si>
  <si>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Е.В.Прошкина</t>
  </si>
  <si>
    <t>выпечка</t>
  </si>
  <si>
    <t>соус</t>
  </si>
  <si>
    <t>МКОУ Отрадненская СОШ</t>
  </si>
  <si>
    <t>гор. блюдо</t>
  </si>
  <si>
    <t>макароны отварные</t>
  </si>
  <si>
    <t>54-1</t>
  </si>
  <si>
    <t>напиток</t>
  </si>
  <si>
    <t>54-4</t>
  </si>
  <si>
    <t>каша гречневая рассыпчатая</t>
  </si>
  <si>
    <t>суп картофельный с горохом</t>
  </si>
  <si>
    <t>картофельное пюре</t>
  </si>
  <si>
    <t>соус томатный</t>
  </si>
  <si>
    <t>компот из кураги</t>
  </si>
  <si>
    <t>54-2</t>
  </si>
  <si>
    <t>54-25</t>
  </si>
  <si>
    <t>фрукт свежий</t>
  </si>
  <si>
    <t>кондитерка</t>
  </si>
  <si>
    <t>54-18</t>
  </si>
  <si>
    <t>54-3</t>
  </si>
  <si>
    <t>54-11</t>
  </si>
  <si>
    <t>54-8</t>
  </si>
  <si>
    <t>свекольник</t>
  </si>
  <si>
    <t>закускак</t>
  </si>
  <si>
    <t>соус красный основной</t>
  </si>
  <si>
    <t>салат картофельный с зеленым горошком</t>
  </si>
  <si>
    <t>напиток с витаминами "Витошка"</t>
  </si>
  <si>
    <t>54-6</t>
  </si>
  <si>
    <t>суп картофельный с крупой гречневой</t>
  </si>
  <si>
    <t>тефтели из говядины</t>
  </si>
  <si>
    <t>напиток яблочный</t>
  </si>
  <si>
    <t>напиток с витаминами " Витошка"</t>
  </si>
  <si>
    <t>борщ с капустой и картофелем</t>
  </si>
  <si>
    <t>шницель куриный</t>
  </si>
  <si>
    <t>напиток из изюма</t>
  </si>
  <si>
    <t>рассольник ленинградский с мясом говядины</t>
  </si>
  <si>
    <t>курица тушеная с морковью</t>
  </si>
  <si>
    <t>фрукт</t>
  </si>
  <si>
    <t>салат из свеклы отварной</t>
  </si>
  <si>
    <t>щи из капусты с картофелем</t>
  </si>
  <si>
    <t>котлеты рыбные любительские (минтай)</t>
  </si>
  <si>
    <t>рис припущенный</t>
  </si>
  <si>
    <t>54-13</t>
  </si>
  <si>
    <t>54-7</t>
  </si>
  <si>
    <t>чай с сахаром</t>
  </si>
  <si>
    <t xml:space="preserve"> голубцы ленивые</t>
  </si>
  <si>
    <t>котлеты из говядины</t>
  </si>
  <si>
    <t>соус молочный с морковью</t>
  </si>
  <si>
    <t>винегрет  овощной</t>
  </si>
  <si>
    <t>плов с курицей</t>
  </si>
  <si>
    <t>54-12</t>
  </si>
  <si>
    <t>икра морковная</t>
  </si>
  <si>
    <t>суп картофельный с макаронными изделиями</t>
  </si>
  <si>
    <t xml:space="preserve">голубцы ленивые </t>
  </si>
  <si>
    <t xml:space="preserve">соус </t>
  </si>
  <si>
    <t>салат из яиц по -чешски</t>
  </si>
  <si>
    <t>рассольник домашний</t>
  </si>
  <si>
    <t>рыба (тушеная) в томате с овощами</t>
  </si>
  <si>
    <t>салат "Объеденье"</t>
  </si>
  <si>
    <t>салат " Популярный"</t>
  </si>
  <si>
    <t>салат " Овощной букет"</t>
  </si>
  <si>
    <t>салат "Здоровье "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</si>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</sst>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5" fillId="0" borderId="0" xfId="0" applyFont="1" applyAlignment="1">
      <alignment horizontal="left"/>
    </xf>
    <xf numFmtId="0" fontId="15" fillId="0" borderId="0" xfId="0" applyFont="1"/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1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15" fillId="0" borderId="0" xfId="0" applyFont="1" applyAlignment="1">
      <alignment horizontal="right"/>
    </xf>
    <xf numFmtId="0" fontId="15" fillId="0" borderId="5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8" fillId="0" borderId="2" xfId="0" applyFont="1" applyBorder="1" applyAlignment="1" applyProtection="1">
      <alignment horizontal="right"/>
      <protection locked="0"/>
    </xf>
    <xf numFmtId="0" fontId="15" fillId="0" borderId="2" xfId="0" applyFont="1" applyBorder="1" applyAlignment="1">
      <alignment horizontal="center" vertical="top" wrapText="1"/>
    </xf>
    <xf numFmtId="0" fontId="15" fillId="0" borderId="12" xfId="0" applyFont="1" applyBorder="1" applyAlignment="1">
      <alignment horizontal="center"/>
    </xf>
    <xf numFmtId="0" fontId="15" fillId="0" borderId="13" xfId="0" applyFont="1" applyBorder="1" applyAlignment="1">
      <alignment horizontal="center"/>
    </xf>
    <xf numFmtId="0" fontId="0" fillId="0" borderId="14" xfId="0" applyBorder="1"/>
    <xf numFmtId="0" fontId="15" fillId="0" borderId="16" xfId="0" applyFont="1" applyBorder="1" applyAlignment="1">
      <alignment horizontal="center"/>
    </xf>
    <xf numFmtId="0" fontId="15" fillId="0" borderId="18" xfId="0" applyFont="1" applyBorder="1" applyAlignment="1">
      <alignment horizontal="center"/>
    </xf>
    <xf numFmtId="0" fontId="15" fillId="0" borderId="17" xfId="0" applyFont="1" applyBorder="1" applyAlignment="1">
      <alignment horizontal="center" vertical="top" wrapText="1"/>
    </xf>
    <xf numFmtId="0" fontId="15" fillId="0" borderId="19" xfId="0" applyFont="1" applyBorder="1" applyAlignment="1">
      <alignment horizontal="center"/>
    </xf>
    <xf numFmtId="0" fontId="15" fillId="0" borderId="9" xfId="0" applyFont="1" applyBorder="1"/>
    <xf numFmtId="0" fontId="15" fillId="0" borderId="10" xfId="0" applyFont="1" applyBorder="1"/>
    <xf numFmtId="0" fontId="15" fillId="3" borderId="20" xfId="0" applyFont="1" applyFill="1" applyBorder="1" applyAlignment="1">
      <alignment horizontal="center"/>
    </xf>
    <xf numFmtId="0" fontId="15" fillId="3" borderId="3" xfId="0" applyFont="1" applyFill="1" applyBorder="1" applyAlignment="1">
      <alignment horizontal="center"/>
    </xf>
    <xf numFmtId="0" fontId="15" fillId="3" borderId="3" xfId="0" applyFont="1" applyFill="1" applyBorder="1" applyAlignment="1">
      <alignment vertical="top" wrapText="1"/>
    </xf>
    <xf numFmtId="0" fontId="15" fillId="3" borderId="3" xfId="0" applyFont="1" applyFill="1" applyBorder="1" applyAlignment="1">
      <alignment horizontal="center" vertical="top" wrapText="1"/>
    </xf>
    <xf numFmtId="0" fontId="15" fillId="3" borderId="2" xfId="0" applyFont="1" applyFill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20" fillId="0" borderId="0" xfId="0" applyFont="1" applyAlignment="1">
      <alignment horizontal="left" vertical="center"/>
    </xf>
    <xf numFmtId="0" fontId="22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15" fillId="2" borderId="2" xfId="0" applyFont="1" applyFill="1" applyBorder="1" applyProtection="1"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5" xfId="0" applyFont="1" applyFill="1" applyBorder="1" applyAlignment="1" applyProtection="1">
      <alignment horizontal="center" vertical="top" wrapText="1"/>
      <protection locked="0"/>
    </xf>
    <xf numFmtId="0" fontId="15" fillId="2" borderId="2" xfId="0" applyFont="1" applyFill="1" applyBorder="1" applyAlignment="1" applyProtection="1">
      <alignment vertical="top" wrapText="1"/>
      <protection locked="0"/>
    </xf>
    <xf numFmtId="0" fontId="15" fillId="2" borderId="2" xfId="0" applyFont="1" applyFill="1" applyBorder="1" applyAlignment="1" applyProtection="1">
      <alignment horizontal="center" vertical="top" wrapText="1"/>
      <protection locked="0"/>
    </xf>
    <xf numFmtId="0" fontId="15" fillId="2" borderId="17" xfId="0" applyFont="1" applyFill="1" applyBorder="1" applyAlignment="1" applyProtection="1">
      <alignment horizontal="center" vertical="top" wrapText="1"/>
      <protection locked="0"/>
    </xf>
    <xf numFmtId="0" fontId="21" fillId="0" borderId="9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top"/>
    </xf>
    <xf numFmtId="1" fontId="15" fillId="2" borderId="4" xfId="0" applyNumberFormat="1" applyFont="1" applyFill="1" applyBorder="1" applyAlignment="1" applyProtection="1">
      <alignment horizontal="center"/>
      <protection locked="0"/>
    </xf>
    <xf numFmtId="1" fontId="15" fillId="2" borderId="2" xfId="0" applyNumberFormat="1" applyFont="1" applyFill="1" applyBorder="1" applyAlignment="1" applyProtection="1">
      <alignment horizontal="center"/>
      <protection locked="0"/>
    </xf>
    <xf numFmtId="0" fontId="15" fillId="0" borderId="0" xfId="0" applyFont="1" applyFill="1" applyBorder="1" applyAlignment="1" applyProtection="1">
      <alignment horizontal="left"/>
    </xf>
    <xf numFmtId="2" fontId="15" fillId="2" borderId="2" xfId="0" applyNumberFormat="1" applyFont="1" applyFill="1" applyBorder="1" applyAlignment="1" applyProtection="1">
      <alignment horizontal="center" vertical="top" wrapText="1"/>
      <protection locked="0"/>
    </xf>
    <xf numFmtId="0" fontId="24" fillId="2" borderId="2" xfId="0" applyFont="1" applyFill="1" applyBorder="1" applyAlignment="1" applyProtection="1">
      <alignment vertical="top" wrapText="1"/>
      <protection locked="0"/>
    </xf>
    <xf numFmtId="0" fontId="13" fillId="2" borderId="2" xfId="0" applyFont="1" applyFill="1" applyBorder="1" applyProtection="1">
      <protection locked="0"/>
    </xf>
    <xf numFmtId="0" fontId="24" fillId="2" borderId="2" xfId="0" applyFont="1" applyFill="1" applyBorder="1" applyAlignment="1" applyProtection="1">
      <alignment horizontal="center" vertical="top" wrapText="1"/>
      <protection locked="0"/>
    </xf>
    <xf numFmtId="0" fontId="24" fillId="2" borderId="17" xfId="0" applyFont="1" applyFill="1" applyBorder="1" applyAlignment="1" applyProtection="1">
      <alignment horizontal="center" vertical="top" wrapText="1"/>
      <protection locked="0"/>
    </xf>
    <xf numFmtId="0" fontId="12" fillId="0" borderId="2" xfId="0" applyFont="1" applyBorder="1"/>
    <xf numFmtId="0" fontId="11" fillId="2" borderId="2" xfId="0" applyFont="1" applyFill="1" applyBorder="1" applyProtection="1">
      <protection locked="0"/>
    </xf>
    <xf numFmtId="0" fontId="11" fillId="0" borderId="2" xfId="0" applyFont="1" applyBorder="1"/>
    <xf numFmtId="0" fontId="10" fillId="2" borderId="2" xfId="0" applyFont="1" applyFill="1" applyBorder="1" applyProtection="1">
      <protection locked="0"/>
    </xf>
    <xf numFmtId="0" fontId="9" fillId="2" borderId="2" xfId="0" applyFont="1" applyFill="1" applyBorder="1" applyProtection="1">
      <protection locked="0"/>
    </xf>
    <xf numFmtId="2" fontId="15" fillId="2" borderId="1" xfId="0" applyNumberFormat="1" applyFont="1" applyFill="1" applyBorder="1" applyAlignment="1" applyProtection="1">
      <alignment horizontal="center" vertical="top" wrapText="1"/>
      <protection locked="0"/>
    </xf>
    <xf numFmtId="0" fontId="8" fillId="2" borderId="2" xfId="0" applyFont="1" applyFill="1" applyBorder="1" applyProtection="1">
      <protection locked="0"/>
    </xf>
    <xf numFmtId="0" fontId="7" fillId="0" borderId="2" xfId="0" applyFont="1" applyBorder="1"/>
    <xf numFmtId="0" fontId="6" fillId="2" borderId="2" xfId="0" applyFont="1" applyFill="1" applyBorder="1" applyProtection="1">
      <protection locked="0"/>
    </xf>
    <xf numFmtId="0" fontId="5" fillId="0" borderId="2" xfId="0" applyFont="1" applyBorder="1"/>
    <xf numFmtId="0" fontId="4" fillId="2" borderId="2" xfId="0" applyFont="1" applyFill="1" applyBorder="1" applyProtection="1">
      <protection locked="0"/>
    </xf>
    <xf numFmtId="0" fontId="4" fillId="0" borderId="2" xfId="0" applyFont="1" applyBorder="1"/>
    <xf numFmtId="0" fontId="24" fillId="2" borderId="1" xfId="0" applyFont="1" applyFill="1" applyBorder="1" applyAlignment="1" applyProtection="1">
      <alignment vertical="top" wrapText="1"/>
      <protection locked="0"/>
    </xf>
    <xf numFmtId="0" fontId="24" fillId="2" borderId="15" xfId="0" applyFont="1" applyFill="1" applyBorder="1" applyAlignment="1" applyProtection="1">
      <alignment horizontal="center" vertical="top" wrapText="1"/>
      <protection locked="0"/>
    </xf>
    <xf numFmtId="0" fontId="3" fillId="0" borderId="2" xfId="0" applyFont="1" applyBorder="1"/>
    <xf numFmtId="0" fontId="2" fillId="2" borderId="2" xfId="0" applyFont="1" applyFill="1" applyBorder="1" applyProtection="1">
      <protection locked="0"/>
    </xf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2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5" fillId="2" borderId="2" xfId="0" applyFont="1" applyFill="1" applyBorder="1" applyAlignment="1" applyProtection="1">
      <alignment horizontal="left" wrapText="1"/>
      <protection locked="0"/>
    </xf>
    <xf numFmtId="0" fontId="19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7" activePane="bottomRight" state="frozen"/>
      <selection pane="topRight" activeCell="E1" sqref="E1"/>
      <selection pane="bottomLeft" activeCell="A6" sqref="A6"/>
      <selection pane="bottomRight" activeCell="P114" sqref="P11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4" t="s">
        <v>41</v>
      </c>
      <c r="D1" s="75"/>
      <c r="E1" s="75"/>
      <c r="F1" s="12" t="s">
        <v>16</v>
      </c>
      <c r="G1" s="2" t="s">
        <v>17</v>
      </c>
      <c r="H1" s="76" t="s">
        <v>37</v>
      </c>
      <c r="I1" s="76"/>
      <c r="J1" s="76"/>
      <c r="K1" s="76"/>
    </row>
    <row r="2" spans="1:12" ht="18" x14ac:dyDescent="0.2">
      <c r="A2" s="35" t="s">
        <v>6</v>
      </c>
      <c r="C2" s="2"/>
      <c r="G2" s="2" t="s">
        <v>18</v>
      </c>
      <c r="H2" s="76" t="s">
        <v>38</v>
      </c>
      <c r="I2" s="76"/>
      <c r="J2" s="76"/>
      <c r="K2" s="7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34</v>
      </c>
      <c r="I4" s="47" t="s">
        <v>35</v>
      </c>
      <c r="J4" s="47" t="s">
        <v>36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32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33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61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 t="s">
        <v>39</v>
      </c>
      <c r="E7" s="42"/>
      <c r="F7" s="43"/>
      <c r="G7" s="43"/>
      <c r="H7" s="43"/>
      <c r="I7" s="43"/>
      <c r="J7" s="43"/>
      <c r="K7" s="44"/>
      <c r="L7" s="51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26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54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 t="s">
        <v>21</v>
      </c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 t="s">
        <v>30</v>
      </c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31</v>
      </c>
      <c r="E13" s="9"/>
      <c r="F13" s="19">
        <f>SUM(F6:F12)</f>
        <v>0</v>
      </c>
      <c r="G13" s="19"/>
      <c r="H13" s="19">
        <f t="shared" ref="H13:J13" si="0">SUM(H6:H12)</f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96</v>
      </c>
      <c r="F14" s="43">
        <v>60</v>
      </c>
      <c r="G14" s="43">
        <v>1.32</v>
      </c>
      <c r="H14" s="43">
        <v>3.67</v>
      </c>
      <c r="I14" s="43">
        <v>2.61</v>
      </c>
      <c r="J14" s="43">
        <v>48</v>
      </c>
      <c r="K14" s="44">
        <v>39</v>
      </c>
      <c r="L14" s="43">
        <v>5.93</v>
      </c>
    </row>
    <row r="15" spans="1:12" ht="15" x14ac:dyDescent="0.25">
      <c r="A15" s="23"/>
      <c r="B15" s="15"/>
      <c r="C15" s="11"/>
      <c r="D15" s="7" t="s">
        <v>27</v>
      </c>
      <c r="E15" s="52" t="s">
        <v>70</v>
      </c>
      <c r="F15" s="54">
        <v>200</v>
      </c>
      <c r="G15" s="43">
        <v>1.51</v>
      </c>
      <c r="H15" s="43">
        <v>3.82</v>
      </c>
      <c r="I15" s="43">
        <v>8.7100000000000009</v>
      </c>
      <c r="J15" s="43">
        <v>80</v>
      </c>
      <c r="K15" s="44" t="s">
        <v>52</v>
      </c>
      <c r="L15" s="43">
        <v>5.52</v>
      </c>
    </row>
    <row r="16" spans="1:12" ht="15" x14ac:dyDescent="0.25">
      <c r="A16" s="23"/>
      <c r="B16" s="15"/>
      <c r="C16" s="11"/>
      <c r="D16" s="7" t="s">
        <v>28</v>
      </c>
      <c r="E16" s="52" t="s">
        <v>71</v>
      </c>
      <c r="F16" s="43">
        <v>90</v>
      </c>
      <c r="G16" s="43">
        <v>14.25</v>
      </c>
      <c r="H16" s="43">
        <v>11.23</v>
      </c>
      <c r="I16" s="43">
        <v>46.72</v>
      </c>
      <c r="J16" s="43">
        <v>298</v>
      </c>
      <c r="K16" s="44">
        <v>189</v>
      </c>
      <c r="L16" s="43">
        <v>29.64</v>
      </c>
    </row>
    <row r="17" spans="1:12" ht="15" x14ac:dyDescent="0.25">
      <c r="A17" s="23"/>
      <c r="B17" s="15"/>
      <c r="C17" s="11"/>
      <c r="D17" s="7" t="s">
        <v>29</v>
      </c>
      <c r="E17" s="52" t="s">
        <v>49</v>
      </c>
      <c r="F17" s="43">
        <v>150</v>
      </c>
      <c r="G17" s="43">
        <v>3.22</v>
      </c>
      <c r="H17" s="43">
        <v>5.17</v>
      </c>
      <c r="I17" s="43">
        <v>19.8</v>
      </c>
      <c r="J17" s="43">
        <v>139</v>
      </c>
      <c r="K17" s="44" t="s">
        <v>58</v>
      </c>
      <c r="L17" s="43">
        <v>18.309999999999999</v>
      </c>
    </row>
    <row r="18" spans="1:12" ht="15" x14ac:dyDescent="0.25">
      <c r="A18" s="23"/>
      <c r="B18" s="15"/>
      <c r="C18" s="11"/>
      <c r="D18" s="7"/>
      <c r="E18" s="5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30</v>
      </c>
      <c r="E19" s="52" t="s">
        <v>23</v>
      </c>
      <c r="F19" s="43">
        <v>30</v>
      </c>
      <c r="G19" s="43">
        <v>2.41</v>
      </c>
      <c r="H19" s="43">
        <v>1.1399999999999999</v>
      </c>
      <c r="I19" s="43">
        <v>16.53</v>
      </c>
      <c r="J19" s="43">
        <v>86</v>
      </c>
      <c r="K19" s="44">
        <v>1089</v>
      </c>
      <c r="L19" s="43">
        <v>1.7</v>
      </c>
    </row>
    <row r="20" spans="1:12" ht="15" x14ac:dyDescent="0.25">
      <c r="A20" s="23"/>
      <c r="B20" s="15"/>
      <c r="C20" s="11"/>
      <c r="D20" s="7" t="s">
        <v>42</v>
      </c>
      <c r="E20" s="42"/>
      <c r="F20" s="43"/>
      <c r="G20" s="43"/>
      <c r="H20" s="43"/>
      <c r="I20" s="43"/>
      <c r="J20" s="43"/>
      <c r="K20" s="44"/>
      <c r="L20" s="51"/>
    </row>
    <row r="21" spans="1:12" ht="15" x14ac:dyDescent="0.25">
      <c r="A21" s="23"/>
      <c r="B21" s="15"/>
      <c r="C21" s="11"/>
      <c r="D21" s="53" t="s">
        <v>40</v>
      </c>
      <c r="E21" s="52" t="s">
        <v>50</v>
      </c>
      <c r="F21" s="43">
        <v>20</v>
      </c>
      <c r="G21" s="43">
        <v>0.16</v>
      </c>
      <c r="H21" s="43">
        <v>1.01</v>
      </c>
      <c r="I21" s="43">
        <v>1.28</v>
      </c>
      <c r="J21" s="43">
        <v>14</v>
      </c>
      <c r="K21" s="44">
        <v>238</v>
      </c>
      <c r="L21" s="43">
        <v>0.5</v>
      </c>
    </row>
    <row r="22" spans="1:12" ht="15" x14ac:dyDescent="0.25">
      <c r="A22" s="23"/>
      <c r="B22" s="15"/>
      <c r="C22" s="11"/>
      <c r="D22" s="6" t="s">
        <v>45</v>
      </c>
      <c r="E22" s="42" t="s">
        <v>51</v>
      </c>
      <c r="F22" s="43">
        <v>180</v>
      </c>
      <c r="G22" s="43">
        <v>0.9</v>
      </c>
      <c r="H22" s="43">
        <v>0.09</v>
      </c>
      <c r="I22" s="43">
        <v>14.13</v>
      </c>
      <c r="J22" s="43">
        <v>60</v>
      </c>
      <c r="K22" s="44" t="s">
        <v>52</v>
      </c>
      <c r="L22" s="43">
        <v>3.98</v>
      </c>
    </row>
    <row r="23" spans="1:12" ht="15" x14ac:dyDescent="0.25">
      <c r="A23" s="24"/>
      <c r="B23" s="17"/>
      <c r="C23" s="8"/>
      <c r="D23" s="18" t="s">
        <v>31</v>
      </c>
      <c r="E23" s="9"/>
      <c r="F23" s="19">
        <f>SUM(F14:F22)</f>
        <v>730</v>
      </c>
      <c r="G23" s="19">
        <f t="shared" ref="G23:J23" si="2">SUM(G14:G22)</f>
        <v>23.769999999999996</v>
      </c>
      <c r="H23" s="19">
        <f t="shared" si="2"/>
        <v>26.130000000000003</v>
      </c>
      <c r="I23" s="19">
        <f t="shared" si="2"/>
        <v>109.78</v>
      </c>
      <c r="J23" s="19">
        <f t="shared" si="2"/>
        <v>725</v>
      </c>
      <c r="K23" s="25"/>
      <c r="L23" s="19"/>
    </row>
    <row r="24" spans="1:12" ht="15" x14ac:dyDescent="0.2">
      <c r="A24" s="29">
        <f>A6</f>
        <v>1</v>
      </c>
      <c r="B24" s="30">
        <f>B6</f>
        <v>1</v>
      </c>
      <c r="C24" s="77" t="s">
        <v>4</v>
      </c>
      <c r="D24" s="78"/>
      <c r="E24" s="31"/>
      <c r="F24" s="32">
        <f>F13+F23</f>
        <v>730</v>
      </c>
      <c r="G24" s="32">
        <f t="shared" ref="G24:J24" si="3">G13+G23</f>
        <v>23.769999999999996</v>
      </c>
      <c r="H24" s="32">
        <f t="shared" si="3"/>
        <v>26.130000000000003</v>
      </c>
      <c r="I24" s="32">
        <f t="shared" si="3"/>
        <v>109.78</v>
      </c>
      <c r="J24" s="32">
        <f t="shared" si="3"/>
        <v>725</v>
      </c>
      <c r="K24" s="32"/>
      <c r="L24" s="32">
        <f t="shared" ref="L24" si="4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53" t="s">
        <v>39</v>
      </c>
      <c r="E26" s="52"/>
      <c r="F26" s="43"/>
      <c r="G26" s="43"/>
      <c r="H26" s="43"/>
      <c r="I26" s="54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52"/>
      <c r="F27" s="43"/>
      <c r="G27" s="43"/>
      <c r="H27" s="43"/>
      <c r="I27" s="43"/>
      <c r="J27" s="43"/>
      <c r="K27" s="55"/>
      <c r="L27" s="43"/>
    </row>
    <row r="28" spans="1:12" ht="15" x14ac:dyDescent="0.25">
      <c r="A28" s="14"/>
      <c r="B28" s="15"/>
      <c r="C28" s="11"/>
      <c r="D28" s="7" t="s">
        <v>26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 t="s">
        <v>55</v>
      </c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 t="s">
        <v>30</v>
      </c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31</v>
      </c>
      <c r="E32" s="9"/>
      <c r="F32" s="19">
        <f>SUM(F25:F31)</f>
        <v>0</v>
      </c>
      <c r="G32" s="19">
        <f t="shared" ref="G32" si="5">SUM(G25:G31)</f>
        <v>0</v>
      </c>
      <c r="H32" s="19">
        <f t="shared" ref="H32" si="6">SUM(H25:H31)</f>
        <v>0</v>
      </c>
      <c r="I32" s="19">
        <f t="shared" ref="I32" si="7">SUM(I25:I31)</f>
        <v>0</v>
      </c>
      <c r="J32" s="19">
        <f t="shared" ref="J32:L32" si="8">SUM(J25:J31)</f>
        <v>0</v>
      </c>
      <c r="K32" s="25"/>
      <c r="L32" s="19">
        <f t="shared" si="8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97</v>
      </c>
      <c r="F33" s="43">
        <v>60</v>
      </c>
      <c r="G33" s="43">
        <v>1.28</v>
      </c>
      <c r="H33" s="43">
        <v>3.55</v>
      </c>
      <c r="I33" s="43">
        <v>6.16</v>
      </c>
      <c r="J33" s="43">
        <v>61</v>
      </c>
      <c r="K33" s="44">
        <v>33</v>
      </c>
      <c r="L33" s="43">
        <v>6.62</v>
      </c>
    </row>
    <row r="34" spans="1:12" ht="15" x14ac:dyDescent="0.25">
      <c r="A34" s="14"/>
      <c r="B34" s="15"/>
      <c r="C34" s="11"/>
      <c r="D34" s="7" t="s">
        <v>27</v>
      </c>
      <c r="E34" s="52" t="s">
        <v>48</v>
      </c>
      <c r="F34" s="54">
        <v>200</v>
      </c>
      <c r="G34" s="43">
        <v>5.52</v>
      </c>
      <c r="H34" s="43">
        <v>5.8</v>
      </c>
      <c r="I34" s="43">
        <v>14.92</v>
      </c>
      <c r="J34" s="43">
        <v>111</v>
      </c>
      <c r="K34" s="44" t="s">
        <v>59</v>
      </c>
      <c r="L34" s="43">
        <v>5.19</v>
      </c>
    </row>
    <row r="35" spans="1:12" ht="15" x14ac:dyDescent="0.25">
      <c r="A35" s="14"/>
      <c r="B35" s="15"/>
      <c r="C35" s="11"/>
      <c r="D35" s="7" t="s">
        <v>28</v>
      </c>
      <c r="E35" s="52" t="s">
        <v>67</v>
      </c>
      <c r="F35" s="54">
        <v>90</v>
      </c>
      <c r="G35" s="43">
        <v>10.31</v>
      </c>
      <c r="H35" s="43">
        <v>11.25</v>
      </c>
      <c r="I35" s="43">
        <v>11.45</v>
      </c>
      <c r="J35" s="43">
        <v>193</v>
      </c>
      <c r="K35" s="44">
        <v>181</v>
      </c>
      <c r="L35" s="43">
        <v>57.17</v>
      </c>
    </row>
    <row r="36" spans="1:12" ht="15" x14ac:dyDescent="0.25">
      <c r="A36" s="14"/>
      <c r="B36" s="15"/>
      <c r="C36" s="11"/>
      <c r="D36" s="7" t="s">
        <v>29</v>
      </c>
      <c r="E36" s="52" t="s">
        <v>43</v>
      </c>
      <c r="F36" s="43">
        <v>150</v>
      </c>
      <c r="G36" s="43">
        <v>5.4</v>
      </c>
      <c r="H36" s="43">
        <v>4.9000000000000004</v>
      </c>
      <c r="I36" s="43">
        <v>32.799999999999997</v>
      </c>
      <c r="J36" s="43">
        <v>196</v>
      </c>
      <c r="K36" s="44" t="s">
        <v>44</v>
      </c>
      <c r="L36" s="43">
        <v>10.9</v>
      </c>
    </row>
    <row r="37" spans="1:12" ht="15" x14ac:dyDescent="0.25">
      <c r="A37" s="14"/>
      <c r="B37" s="15"/>
      <c r="C37" s="11"/>
      <c r="D37" s="7" t="s">
        <v>45</v>
      </c>
      <c r="E37" s="52" t="s">
        <v>72</v>
      </c>
      <c r="F37" s="43">
        <v>180</v>
      </c>
      <c r="G37" s="43">
        <v>0.32</v>
      </c>
      <c r="H37" s="43">
        <v>0</v>
      </c>
      <c r="I37" s="54">
        <v>30.58</v>
      </c>
      <c r="J37" s="43">
        <v>102</v>
      </c>
      <c r="K37" s="44">
        <v>215</v>
      </c>
      <c r="L37" s="43">
        <v>5.58</v>
      </c>
    </row>
    <row r="38" spans="1:12" ht="15" x14ac:dyDescent="0.25">
      <c r="A38" s="14"/>
      <c r="B38" s="15"/>
      <c r="C38" s="11"/>
      <c r="D38" s="7" t="s">
        <v>30</v>
      </c>
      <c r="E38" s="52" t="s">
        <v>23</v>
      </c>
      <c r="F38" s="43">
        <v>30</v>
      </c>
      <c r="G38" s="43">
        <v>2.41</v>
      </c>
      <c r="H38" s="43">
        <v>1.1399999999999999</v>
      </c>
      <c r="I38" s="43">
        <v>16.53</v>
      </c>
      <c r="J38" s="43">
        <v>86</v>
      </c>
      <c r="K38" s="44">
        <v>1089</v>
      </c>
      <c r="L38" s="43">
        <v>1.7</v>
      </c>
    </row>
    <row r="39" spans="1:12" ht="15" x14ac:dyDescent="0.25">
      <c r="A39" s="14"/>
      <c r="B39" s="15"/>
      <c r="C39" s="11"/>
      <c r="D39" s="7" t="s">
        <v>40</v>
      </c>
      <c r="E39" s="42" t="s">
        <v>62</v>
      </c>
      <c r="F39" s="43">
        <v>20</v>
      </c>
      <c r="G39" s="43">
        <v>0.66</v>
      </c>
      <c r="H39" s="43">
        <v>0.48</v>
      </c>
      <c r="I39" s="43">
        <v>1.78</v>
      </c>
      <c r="J39" s="43">
        <v>14</v>
      </c>
      <c r="K39" s="44" t="s">
        <v>57</v>
      </c>
      <c r="L39" s="43">
        <v>1.33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0" t="s">
        <v>22</v>
      </c>
      <c r="E41" s="52"/>
      <c r="F41" s="43"/>
      <c r="G41" s="43"/>
      <c r="H41" s="43"/>
      <c r="I41" s="43"/>
      <c r="J41" s="43"/>
      <c r="K41" s="55"/>
      <c r="L41" s="43"/>
    </row>
    <row r="42" spans="1:12" ht="15" x14ac:dyDescent="0.25">
      <c r="A42" s="16"/>
      <c r="B42" s="17"/>
      <c r="C42" s="8"/>
      <c r="D42" s="18" t="s">
        <v>31</v>
      </c>
      <c r="E42" s="9"/>
      <c r="F42" s="19">
        <f>SUM(F33:F41)</f>
        <v>730</v>
      </c>
      <c r="G42" s="19">
        <v>0</v>
      </c>
      <c r="H42" s="19">
        <f t="shared" ref="H42" si="9">SUM(H33:H41)</f>
        <v>27.12</v>
      </c>
      <c r="I42" s="19">
        <f t="shared" ref="I42" si="10">SUM(I33:I41)</f>
        <v>114.22</v>
      </c>
      <c r="J42" s="19">
        <f t="shared" ref="J42:L42" si="11">SUM(J33:J41)</f>
        <v>763</v>
      </c>
      <c r="K42" s="25"/>
      <c r="L42" s="19">
        <f t="shared" si="11"/>
        <v>88.490000000000009</v>
      </c>
    </row>
    <row r="43" spans="1:12" ht="15.75" customHeight="1" x14ac:dyDescent="0.2">
      <c r="A43" s="33">
        <f>A25</f>
        <v>1</v>
      </c>
      <c r="B43" s="33">
        <f>B25</f>
        <v>2</v>
      </c>
      <c r="C43" s="77" t="s">
        <v>4</v>
      </c>
      <c r="D43" s="78"/>
      <c r="E43" s="31"/>
      <c r="F43" s="32">
        <f>F32+F42</f>
        <v>730</v>
      </c>
      <c r="G43" s="32">
        <v>18</v>
      </c>
      <c r="H43" s="32">
        <f t="shared" ref="H43" si="12">H32+H42</f>
        <v>27.12</v>
      </c>
      <c r="I43" s="32">
        <f t="shared" ref="I43" si="13">I32+I42</f>
        <v>114.22</v>
      </c>
      <c r="J43" s="32">
        <f t="shared" ref="J43:L43" si="14">J32+J42</f>
        <v>763</v>
      </c>
      <c r="K43" s="32"/>
      <c r="L43" s="32">
        <f t="shared" si="14"/>
        <v>88.490000000000009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53" t="s">
        <v>39</v>
      </c>
      <c r="E45" s="52"/>
      <c r="F45" s="43"/>
      <c r="G45" s="51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52"/>
      <c r="F46" s="43"/>
      <c r="G46" s="43"/>
      <c r="H46" s="43"/>
      <c r="I46" s="43"/>
      <c r="J46" s="43"/>
      <c r="K46" s="55"/>
      <c r="L46" s="43"/>
    </row>
    <row r="47" spans="1:12" ht="15" x14ac:dyDescent="0.25">
      <c r="A47" s="23"/>
      <c r="B47" s="15"/>
      <c r="C47" s="11"/>
      <c r="D47" s="7" t="s">
        <v>26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54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 t="s">
        <v>30</v>
      </c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31</v>
      </c>
      <c r="E51" s="9"/>
      <c r="F51" s="19">
        <f>SUM(F44:F50)</f>
        <v>0</v>
      </c>
      <c r="G51" s="19">
        <f t="shared" ref="G51" si="15">SUM(G44:G50)</f>
        <v>0</v>
      </c>
      <c r="H51" s="19">
        <f t="shared" ref="H51" si="16">SUM(H44:H50)</f>
        <v>0</v>
      </c>
      <c r="I51" s="19">
        <f t="shared" ref="I51" si="17">SUM(I44:I50)</f>
        <v>0</v>
      </c>
      <c r="J51" s="19">
        <f t="shared" ref="J51" si="18">SUM(J44:J50)</f>
        <v>0</v>
      </c>
      <c r="K51" s="25"/>
      <c r="L51" s="19"/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100</v>
      </c>
      <c r="F52" s="43">
        <v>60</v>
      </c>
      <c r="G52" s="43">
        <v>1.48</v>
      </c>
      <c r="H52" s="43">
        <v>10.119999999999999</v>
      </c>
      <c r="I52" s="43">
        <v>17.13</v>
      </c>
      <c r="J52" s="43">
        <v>130</v>
      </c>
      <c r="K52" s="44">
        <v>16</v>
      </c>
      <c r="L52" s="51">
        <v>6.76</v>
      </c>
    </row>
    <row r="53" spans="1:12" ht="15" x14ac:dyDescent="0.25">
      <c r="A53" s="23"/>
      <c r="B53" s="15"/>
      <c r="C53" s="11"/>
      <c r="D53" s="7" t="s">
        <v>27</v>
      </c>
      <c r="E53" s="52" t="s">
        <v>73</v>
      </c>
      <c r="F53" s="54">
        <v>210</v>
      </c>
      <c r="G53" s="51">
        <v>1.99</v>
      </c>
      <c r="H53" s="43">
        <v>4.25</v>
      </c>
      <c r="I53" s="54">
        <v>13.75</v>
      </c>
      <c r="J53" s="43">
        <v>123</v>
      </c>
      <c r="K53" s="55">
        <v>34</v>
      </c>
      <c r="L53" s="43">
        <v>23.54</v>
      </c>
    </row>
    <row r="54" spans="1:12" ht="15" x14ac:dyDescent="0.25">
      <c r="A54" s="23"/>
      <c r="B54" s="15"/>
      <c r="C54" s="11"/>
      <c r="D54" s="7" t="s">
        <v>28</v>
      </c>
      <c r="E54" s="52" t="s">
        <v>74</v>
      </c>
      <c r="F54" s="43">
        <v>90</v>
      </c>
      <c r="G54" s="43">
        <v>10.6</v>
      </c>
      <c r="H54" s="43">
        <v>3.12</v>
      </c>
      <c r="I54" s="54">
        <v>4.63</v>
      </c>
      <c r="J54" s="43">
        <v>167</v>
      </c>
      <c r="K54" s="44" t="s">
        <v>53</v>
      </c>
      <c r="L54" s="43">
        <v>25.65</v>
      </c>
    </row>
    <row r="55" spans="1:12" ht="15" x14ac:dyDescent="0.25">
      <c r="A55" s="23"/>
      <c r="B55" s="15"/>
      <c r="C55" s="11"/>
      <c r="D55" s="7" t="s">
        <v>29</v>
      </c>
      <c r="E55" s="52" t="s">
        <v>47</v>
      </c>
      <c r="F55" s="43">
        <v>150</v>
      </c>
      <c r="G55" s="43">
        <v>8.3000000000000007</v>
      </c>
      <c r="H55" s="43">
        <v>6.3</v>
      </c>
      <c r="I55" s="43">
        <v>36</v>
      </c>
      <c r="J55" s="43">
        <v>223</v>
      </c>
      <c r="K55" s="55" t="s">
        <v>46</v>
      </c>
      <c r="L55" s="43">
        <v>12.71</v>
      </c>
    </row>
    <row r="56" spans="1:12" ht="15" x14ac:dyDescent="0.25">
      <c r="A56" s="23"/>
      <c r="B56" s="15"/>
      <c r="C56" s="11"/>
      <c r="D56" s="7" t="s">
        <v>45</v>
      </c>
      <c r="E56" s="52" t="s">
        <v>68</v>
      </c>
      <c r="F56" s="43">
        <v>180</v>
      </c>
      <c r="G56" s="43">
        <v>7.0000000000000007E-2</v>
      </c>
      <c r="H56" s="43">
        <v>0</v>
      </c>
      <c r="I56" s="43">
        <v>13.49</v>
      </c>
      <c r="J56" s="43">
        <v>91</v>
      </c>
      <c r="K56" s="55">
        <v>701</v>
      </c>
      <c r="L56" s="43">
        <v>6.34</v>
      </c>
    </row>
    <row r="57" spans="1:12" ht="15" x14ac:dyDescent="0.25">
      <c r="A57" s="23"/>
      <c r="B57" s="15"/>
      <c r="C57" s="11"/>
      <c r="D57" s="7" t="s">
        <v>30</v>
      </c>
      <c r="E57" s="52" t="s">
        <v>23</v>
      </c>
      <c r="F57" s="43">
        <v>30</v>
      </c>
      <c r="G57" s="43">
        <v>2.41</v>
      </c>
      <c r="H57" s="43">
        <v>1.1399999999999999</v>
      </c>
      <c r="I57" s="43">
        <v>16.53</v>
      </c>
      <c r="J57" s="43">
        <v>86</v>
      </c>
      <c r="K57" s="44">
        <v>1089</v>
      </c>
      <c r="L57" s="51">
        <v>1.7</v>
      </c>
    </row>
    <row r="58" spans="1:12" ht="15" x14ac:dyDescent="0.25">
      <c r="A58" s="23"/>
      <c r="B58" s="15"/>
      <c r="C58" s="11"/>
      <c r="D58" s="7"/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53" t="s">
        <v>40</v>
      </c>
      <c r="E59" s="5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 t="s">
        <v>39</v>
      </c>
      <c r="E60" s="42"/>
      <c r="F60" s="43"/>
      <c r="G60" s="43"/>
      <c r="H60" s="51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31</v>
      </c>
      <c r="E61" s="9"/>
      <c r="F61" s="19">
        <f>SUM(F52:F60)</f>
        <v>720</v>
      </c>
      <c r="G61" s="19">
        <v>24.85</v>
      </c>
      <c r="H61" s="19">
        <v>24.93</v>
      </c>
      <c r="I61" s="19">
        <v>101.7</v>
      </c>
      <c r="J61" s="19">
        <v>820</v>
      </c>
      <c r="K61" s="25"/>
      <c r="L61" s="19">
        <f t="shared" ref="L61" si="19">SUM(L52:L60)</f>
        <v>76.7</v>
      </c>
    </row>
    <row r="62" spans="1:12" ht="15.75" customHeight="1" x14ac:dyDescent="0.2">
      <c r="A62" s="29">
        <f>A44</f>
        <v>1</v>
      </c>
      <c r="B62" s="30">
        <f>B44</f>
        <v>3</v>
      </c>
      <c r="C62" s="77" t="s">
        <v>4</v>
      </c>
      <c r="D62" s="78"/>
      <c r="E62" s="31"/>
      <c r="F62" s="32">
        <f>F51+F61</f>
        <v>720</v>
      </c>
      <c r="G62" s="32">
        <f t="shared" ref="G62" si="20">G51+G61</f>
        <v>24.85</v>
      </c>
      <c r="H62" s="32">
        <f t="shared" ref="H62" si="21">H51+H61</f>
        <v>24.93</v>
      </c>
      <c r="I62" s="32">
        <f t="shared" ref="I62" si="22">I51+I61</f>
        <v>101.7</v>
      </c>
      <c r="J62" s="32">
        <f t="shared" ref="J62:L62" si="23">J51+J61</f>
        <v>820</v>
      </c>
      <c r="K62" s="32"/>
      <c r="L62" s="32">
        <f t="shared" si="23"/>
        <v>76.7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53" t="s">
        <v>39</v>
      </c>
      <c r="E64" s="5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52"/>
      <c r="F65" s="43"/>
      <c r="G65" s="43"/>
      <c r="H65" s="43"/>
      <c r="I65" s="43"/>
      <c r="J65" s="43"/>
      <c r="K65" s="55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54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26</v>
      </c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31</v>
      </c>
      <c r="E70" s="9"/>
      <c r="F70" s="19">
        <f>SUM(F63:F69)</f>
        <v>0</v>
      </c>
      <c r="G70" s="19">
        <f t="shared" ref="G70" si="24">SUM(G63:G69)</f>
        <v>0</v>
      </c>
      <c r="H70" s="19">
        <f t="shared" ref="H70" si="25">SUM(H63:H69)</f>
        <v>0</v>
      </c>
      <c r="I70" s="19"/>
      <c r="J70" s="19">
        <f t="shared" ref="J70:L70" si="26">SUM(J63:J69)</f>
        <v>0</v>
      </c>
      <c r="K70" s="25"/>
      <c r="L70" s="19">
        <f t="shared" si="26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2" t="s">
        <v>76</v>
      </c>
      <c r="F71" s="43">
        <v>60</v>
      </c>
      <c r="G71" s="43">
        <v>0.78</v>
      </c>
      <c r="H71" s="43">
        <v>2.7</v>
      </c>
      <c r="I71" s="43">
        <v>4.62</v>
      </c>
      <c r="J71" s="43">
        <v>46</v>
      </c>
      <c r="K71" s="55" t="s">
        <v>80</v>
      </c>
      <c r="L71" s="43">
        <v>3.57</v>
      </c>
    </row>
    <row r="72" spans="1:12" ht="15" x14ac:dyDescent="0.25">
      <c r="A72" s="23"/>
      <c r="B72" s="15"/>
      <c r="C72" s="11"/>
      <c r="D72" s="7" t="s">
        <v>27</v>
      </c>
      <c r="E72" s="52" t="s">
        <v>77</v>
      </c>
      <c r="F72" s="54">
        <v>200</v>
      </c>
      <c r="G72" s="43">
        <v>1.1299999999999999</v>
      </c>
      <c r="H72" s="51">
        <v>4.0199999999999996</v>
      </c>
      <c r="I72" s="43">
        <v>8.19</v>
      </c>
      <c r="J72" s="43">
        <v>73</v>
      </c>
      <c r="K72" s="44">
        <v>55</v>
      </c>
      <c r="L72" s="43">
        <v>5.6</v>
      </c>
    </row>
    <row r="73" spans="1:12" ht="15" x14ac:dyDescent="0.25">
      <c r="A73" s="23"/>
      <c r="B73" s="15"/>
      <c r="C73" s="11"/>
      <c r="D73" s="7" t="s">
        <v>28</v>
      </c>
      <c r="E73" s="52" t="s">
        <v>78</v>
      </c>
      <c r="F73" s="54">
        <v>90</v>
      </c>
      <c r="G73" s="43">
        <v>15.78</v>
      </c>
      <c r="H73" s="43">
        <v>12.34</v>
      </c>
      <c r="I73" s="43">
        <v>25.95</v>
      </c>
      <c r="J73" s="43">
        <v>282</v>
      </c>
      <c r="K73" s="44" t="s">
        <v>57</v>
      </c>
      <c r="L73" s="54">
        <v>21.09</v>
      </c>
    </row>
    <row r="74" spans="1:12" ht="15" x14ac:dyDescent="0.25">
      <c r="A74" s="23"/>
      <c r="B74" s="15"/>
      <c r="C74" s="11"/>
      <c r="D74" s="7" t="s">
        <v>29</v>
      </c>
      <c r="E74" s="52" t="s">
        <v>79</v>
      </c>
      <c r="F74" s="43">
        <v>150</v>
      </c>
      <c r="G74" s="43">
        <v>3.52</v>
      </c>
      <c r="H74" s="43">
        <v>4.8</v>
      </c>
      <c r="I74" s="43">
        <v>32.020000000000003</v>
      </c>
      <c r="J74" s="43">
        <v>197</v>
      </c>
      <c r="K74" s="55" t="s">
        <v>81</v>
      </c>
      <c r="L74" s="43">
        <v>13.87</v>
      </c>
    </row>
    <row r="75" spans="1:12" ht="15" x14ac:dyDescent="0.25">
      <c r="A75" s="23"/>
      <c r="B75" s="15"/>
      <c r="C75" s="11"/>
      <c r="D75" s="65" t="s">
        <v>45</v>
      </c>
      <c r="E75" s="52" t="s">
        <v>64</v>
      </c>
      <c r="F75" s="43">
        <v>180</v>
      </c>
      <c r="G75" s="43">
        <v>0</v>
      </c>
      <c r="H75" s="43">
        <v>0</v>
      </c>
      <c r="I75" s="43">
        <v>17.100000000000001</v>
      </c>
      <c r="J75" s="43">
        <v>72</v>
      </c>
      <c r="K75" s="55">
        <v>5</v>
      </c>
      <c r="L75" s="43">
        <v>10.17</v>
      </c>
    </row>
    <row r="76" spans="1:12" ht="15" x14ac:dyDescent="0.25">
      <c r="A76" s="23"/>
      <c r="B76" s="15"/>
      <c r="C76" s="11"/>
      <c r="D76" s="7" t="s">
        <v>30</v>
      </c>
      <c r="E76" s="52" t="s">
        <v>23</v>
      </c>
      <c r="F76" s="43">
        <v>30</v>
      </c>
      <c r="G76" s="43">
        <v>2.41</v>
      </c>
      <c r="H76" s="43">
        <v>1.1399999999999999</v>
      </c>
      <c r="I76" s="43">
        <v>16.53</v>
      </c>
      <c r="J76" s="43">
        <v>86</v>
      </c>
      <c r="K76" s="44">
        <v>1089</v>
      </c>
      <c r="L76" s="43">
        <v>1.7</v>
      </c>
    </row>
    <row r="77" spans="1:12" ht="15" x14ac:dyDescent="0.25">
      <c r="A77" s="23"/>
      <c r="B77" s="15"/>
      <c r="C77" s="11"/>
      <c r="D77" s="56" t="s">
        <v>39</v>
      </c>
      <c r="E77" s="5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 t="s">
        <v>40</v>
      </c>
      <c r="E78" s="52" t="s">
        <v>50</v>
      </c>
      <c r="F78" s="43">
        <v>20</v>
      </c>
      <c r="G78" s="43">
        <v>0.16</v>
      </c>
      <c r="H78" s="43">
        <v>1.01</v>
      </c>
      <c r="I78" s="43">
        <v>1.28</v>
      </c>
      <c r="J78" s="43">
        <v>14</v>
      </c>
      <c r="K78" s="44">
        <v>238</v>
      </c>
      <c r="L78" s="43">
        <v>0.5</v>
      </c>
    </row>
    <row r="79" spans="1:12" ht="15" x14ac:dyDescent="0.25">
      <c r="A79" s="23"/>
      <c r="B79" s="15"/>
      <c r="C79" s="11"/>
      <c r="D79" s="6" t="s">
        <v>75</v>
      </c>
      <c r="E79" s="42" t="s">
        <v>54</v>
      </c>
      <c r="F79" s="43">
        <v>150</v>
      </c>
      <c r="G79" s="43">
        <v>0.36</v>
      </c>
      <c r="H79" s="43">
        <v>0</v>
      </c>
      <c r="I79" s="43">
        <v>3.58</v>
      </c>
      <c r="J79" s="43">
        <v>48</v>
      </c>
      <c r="K79" s="44">
        <v>653</v>
      </c>
      <c r="L79" s="43">
        <v>27.75</v>
      </c>
    </row>
    <row r="80" spans="1:12" ht="15" x14ac:dyDescent="0.25">
      <c r="A80" s="24"/>
      <c r="B80" s="17"/>
      <c r="C80" s="8"/>
      <c r="D80" s="18" t="s">
        <v>31</v>
      </c>
      <c r="E80" s="9"/>
      <c r="F80" s="19">
        <f>SUM(F71:F79)</f>
        <v>880</v>
      </c>
      <c r="G80" s="19">
        <f t="shared" ref="G80" si="27">SUM(G71:G79)</f>
        <v>24.139999999999997</v>
      </c>
      <c r="H80" s="19">
        <f t="shared" ref="H80" si="28">SUM(H71:H79)</f>
        <v>26.01</v>
      </c>
      <c r="I80" s="19">
        <f t="shared" ref="I80" si="29">SUM(I71:I79)</f>
        <v>109.27</v>
      </c>
      <c r="J80" s="19">
        <f t="shared" ref="J80:L80" si="30">SUM(J71:J79)</f>
        <v>818</v>
      </c>
      <c r="K80" s="25"/>
      <c r="L80" s="19">
        <f t="shared" si="30"/>
        <v>84.25</v>
      </c>
    </row>
    <row r="81" spans="1:12" ht="15.75" customHeight="1" x14ac:dyDescent="0.2">
      <c r="A81" s="29">
        <f>A63</f>
        <v>1</v>
      </c>
      <c r="B81" s="30">
        <f>B63</f>
        <v>4</v>
      </c>
      <c r="C81" s="77" t="s">
        <v>4</v>
      </c>
      <c r="D81" s="78"/>
      <c r="E81" s="31"/>
      <c r="F81" s="32">
        <f>F70+F80</f>
        <v>880</v>
      </c>
      <c r="G81" s="32">
        <f t="shared" ref="G81" si="31">G70+G80</f>
        <v>24.139999999999997</v>
      </c>
      <c r="H81" s="32">
        <f t="shared" ref="H81" si="32">H70+H80</f>
        <v>26.01</v>
      </c>
      <c r="I81" s="32">
        <f t="shared" ref="I81" si="33">I70+I80</f>
        <v>109.27</v>
      </c>
      <c r="J81" s="32">
        <f t="shared" ref="J81:L81" si="34">J70+J80</f>
        <v>818</v>
      </c>
      <c r="K81" s="32"/>
      <c r="L81" s="32">
        <f t="shared" si="34"/>
        <v>84.25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53" t="s">
        <v>39</v>
      </c>
      <c r="E83" s="5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52"/>
      <c r="F84" s="43"/>
      <c r="G84" s="43"/>
      <c r="H84" s="43"/>
      <c r="I84" s="43"/>
      <c r="J84" s="43"/>
      <c r="K84" s="55"/>
      <c r="L84" s="51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26</v>
      </c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 t="s">
        <v>55</v>
      </c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31</v>
      </c>
      <c r="E89" s="9"/>
      <c r="F89" s="19">
        <f>SUM(F82:F88)</f>
        <v>0</v>
      </c>
      <c r="G89" s="19">
        <f t="shared" ref="G89" si="35">SUM(G82:G88)</f>
        <v>0</v>
      </c>
      <c r="H89" s="19">
        <f t="shared" ref="H89" si="36">SUM(H82:H88)</f>
        <v>0</v>
      </c>
      <c r="I89" s="19">
        <f t="shared" ref="I89" si="37">SUM(I82:I88)</f>
        <v>0</v>
      </c>
      <c r="J89" s="19">
        <f t="shared" ref="J89:L89" si="38">SUM(J82:J88)</f>
        <v>0</v>
      </c>
      <c r="K89" s="25"/>
      <c r="L89" s="19">
        <f t="shared" si="38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2" t="s">
        <v>63</v>
      </c>
      <c r="F90" s="43">
        <v>60</v>
      </c>
      <c r="G90" s="43">
        <v>1.43</v>
      </c>
      <c r="H90" s="43">
        <v>7.45</v>
      </c>
      <c r="I90" s="43">
        <v>6.52</v>
      </c>
      <c r="J90" s="43">
        <v>91</v>
      </c>
      <c r="K90" s="55">
        <v>23</v>
      </c>
      <c r="L90" s="43">
        <v>6.61</v>
      </c>
    </row>
    <row r="91" spans="1:12" ht="15" x14ac:dyDescent="0.25">
      <c r="A91" s="23"/>
      <c r="B91" s="15"/>
      <c r="C91" s="11"/>
      <c r="D91" s="7" t="s">
        <v>27</v>
      </c>
      <c r="E91" s="52" t="s">
        <v>60</v>
      </c>
      <c r="F91" s="54">
        <v>200</v>
      </c>
      <c r="G91" s="43">
        <v>1.8</v>
      </c>
      <c r="H91" s="43">
        <v>4.29</v>
      </c>
      <c r="I91" s="43">
        <v>10.66</v>
      </c>
      <c r="J91" s="43">
        <v>88</v>
      </c>
      <c r="K91" s="55" t="s">
        <v>56</v>
      </c>
      <c r="L91" s="43">
        <v>6.76</v>
      </c>
    </row>
    <row r="92" spans="1:12" ht="15" x14ac:dyDescent="0.25">
      <c r="A92" s="23"/>
      <c r="B92" s="15"/>
      <c r="C92" s="11"/>
      <c r="D92" s="7" t="s">
        <v>28</v>
      </c>
      <c r="E92" s="52" t="s">
        <v>83</v>
      </c>
      <c r="F92" s="43">
        <v>90</v>
      </c>
      <c r="G92" s="43">
        <v>15.78</v>
      </c>
      <c r="H92" s="43">
        <v>7.06</v>
      </c>
      <c r="I92" s="43">
        <v>54.2</v>
      </c>
      <c r="J92" s="43">
        <v>274</v>
      </c>
      <c r="K92" s="55" t="s">
        <v>57</v>
      </c>
      <c r="L92" s="43">
        <v>38.07</v>
      </c>
    </row>
    <row r="93" spans="1:12" ht="15" x14ac:dyDescent="0.25">
      <c r="A93" s="23"/>
      <c r="B93" s="15"/>
      <c r="C93" s="11"/>
      <c r="D93" s="7" t="s">
        <v>29</v>
      </c>
      <c r="E93" s="52" t="s">
        <v>49</v>
      </c>
      <c r="F93" s="43">
        <v>150</v>
      </c>
      <c r="G93" s="43">
        <v>3.2</v>
      </c>
      <c r="H93" s="43">
        <v>5.2</v>
      </c>
      <c r="I93" s="43">
        <v>13.12</v>
      </c>
      <c r="J93" s="43">
        <v>139</v>
      </c>
      <c r="K93" s="55" t="s">
        <v>58</v>
      </c>
      <c r="L93" s="43">
        <v>18.309999999999999</v>
      </c>
    </row>
    <row r="94" spans="1:12" ht="15" x14ac:dyDescent="0.25">
      <c r="A94" s="23"/>
      <c r="B94" s="15"/>
      <c r="C94" s="11"/>
      <c r="D94" s="72" t="s">
        <v>22</v>
      </c>
      <c r="E94" s="52" t="s">
        <v>82</v>
      </c>
      <c r="F94" s="43">
        <v>180</v>
      </c>
      <c r="G94" s="43">
        <v>0.19</v>
      </c>
      <c r="H94" s="43">
        <v>0</v>
      </c>
      <c r="I94" s="43">
        <v>6.39</v>
      </c>
      <c r="J94" s="43">
        <v>24</v>
      </c>
      <c r="K94" s="55" t="s">
        <v>52</v>
      </c>
      <c r="L94" s="43">
        <v>1.05</v>
      </c>
    </row>
    <row r="95" spans="1:12" ht="15" x14ac:dyDescent="0.25">
      <c r="A95" s="23"/>
      <c r="B95" s="15"/>
      <c r="C95" s="11"/>
      <c r="D95" s="7" t="s">
        <v>30</v>
      </c>
      <c r="E95" s="52" t="s">
        <v>23</v>
      </c>
      <c r="F95" s="43">
        <v>30</v>
      </c>
      <c r="G95" s="43">
        <v>2.41</v>
      </c>
      <c r="H95" s="43">
        <v>1.1399999999999999</v>
      </c>
      <c r="I95" s="43">
        <v>16.53</v>
      </c>
      <c r="J95" s="43">
        <v>86</v>
      </c>
      <c r="K95" s="44">
        <v>1089</v>
      </c>
      <c r="L95" s="43">
        <v>1.7</v>
      </c>
    </row>
    <row r="96" spans="1:12" ht="15" x14ac:dyDescent="0.25">
      <c r="A96" s="23"/>
      <c r="B96" s="15"/>
      <c r="C96" s="11"/>
      <c r="D96" s="7" t="s">
        <v>30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2" t="s">
        <v>40</v>
      </c>
      <c r="E97" s="52" t="s">
        <v>62</v>
      </c>
      <c r="F97" s="43">
        <v>20</v>
      </c>
      <c r="G97" s="43">
        <v>0.66</v>
      </c>
      <c r="H97" s="43">
        <v>0.48</v>
      </c>
      <c r="I97" s="43">
        <v>1.78</v>
      </c>
      <c r="J97" s="43">
        <v>14</v>
      </c>
      <c r="K97" s="44" t="s">
        <v>57</v>
      </c>
      <c r="L97" s="43">
        <v>1.33</v>
      </c>
    </row>
    <row r="98" spans="1:12" ht="15" x14ac:dyDescent="0.25">
      <c r="A98" s="23"/>
      <c r="B98" s="15"/>
      <c r="C98" s="11"/>
      <c r="D98" s="66"/>
      <c r="E98" s="5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31</v>
      </c>
      <c r="E99" s="9"/>
      <c r="F99" s="19">
        <f>SUM(F90:F98)</f>
        <v>730</v>
      </c>
      <c r="G99" s="19">
        <f t="shared" ref="G99" si="39">SUM(G90:G98)</f>
        <v>25.47</v>
      </c>
      <c r="H99" s="19">
        <f t="shared" ref="H99" si="40">SUM(H90:H98)</f>
        <v>25.62</v>
      </c>
      <c r="I99" s="19">
        <f t="shared" ref="I99" si="41">SUM(I90:I98)</f>
        <v>109.2</v>
      </c>
      <c r="J99" s="19">
        <f t="shared" ref="J99:L99" si="42">SUM(J90:J98)</f>
        <v>716</v>
      </c>
      <c r="K99" s="25"/>
      <c r="L99" s="19">
        <f t="shared" si="42"/>
        <v>73.83</v>
      </c>
    </row>
    <row r="100" spans="1:12" ht="15.75" customHeight="1" x14ac:dyDescent="0.2">
      <c r="A100" s="29">
        <f>A82</f>
        <v>1</v>
      </c>
      <c r="B100" s="30">
        <f>B82</f>
        <v>5</v>
      </c>
      <c r="C100" s="77" t="s">
        <v>4</v>
      </c>
      <c r="D100" s="78"/>
      <c r="E100" s="31"/>
      <c r="F100" s="32">
        <f>F89+F99</f>
        <v>730</v>
      </c>
      <c r="G100" s="32">
        <f t="shared" ref="G100" si="43">G89+G99</f>
        <v>25.47</v>
      </c>
      <c r="H100" s="32">
        <f t="shared" ref="H100" si="44">H89+H99</f>
        <v>25.62</v>
      </c>
      <c r="I100" s="32">
        <f t="shared" ref="I100" si="45">I89+I99</f>
        <v>109.2</v>
      </c>
      <c r="J100" s="32">
        <f t="shared" ref="J100:L100" si="46">J89+J99</f>
        <v>716</v>
      </c>
      <c r="K100" s="32"/>
      <c r="L100" s="32">
        <f t="shared" si="46"/>
        <v>73.83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53" t="s">
        <v>39</v>
      </c>
      <c r="E102" s="52"/>
      <c r="F102" s="43"/>
      <c r="G102" s="43"/>
      <c r="H102" s="43"/>
      <c r="I102" s="43"/>
      <c r="J102" s="43"/>
      <c r="K102" s="44"/>
      <c r="L102" s="51"/>
    </row>
    <row r="103" spans="1:12" ht="15" x14ac:dyDescent="0.25">
      <c r="A103" s="23"/>
      <c r="B103" s="15"/>
      <c r="C103" s="11"/>
      <c r="D103" s="7" t="s">
        <v>22</v>
      </c>
      <c r="E103" s="52"/>
      <c r="F103" s="43"/>
      <c r="G103" s="43"/>
      <c r="H103" s="43"/>
      <c r="I103" s="43"/>
      <c r="J103" s="43"/>
      <c r="K103" s="55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67" t="s">
        <v>54</v>
      </c>
      <c r="E105" s="5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6" t="s">
        <v>26</v>
      </c>
      <c r="E106" s="5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31</v>
      </c>
      <c r="E108" s="9"/>
      <c r="F108" s="19">
        <f>SUM(F101:F107)</f>
        <v>0</v>
      </c>
      <c r="G108" s="19">
        <f t="shared" ref="G108:J108" si="47">SUM(G101:G107)</f>
        <v>0</v>
      </c>
      <c r="H108" s="19">
        <f t="shared" si="47"/>
        <v>0</v>
      </c>
      <c r="I108" s="19">
        <f t="shared" si="47"/>
        <v>0</v>
      </c>
      <c r="J108" s="19">
        <f t="shared" si="47"/>
        <v>0</v>
      </c>
      <c r="K108" s="25"/>
      <c r="L108" s="19">
        <f t="shared" ref="L108" si="48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2" t="s">
        <v>98</v>
      </c>
      <c r="F109" s="43">
        <v>60</v>
      </c>
      <c r="G109" s="43">
        <v>1.28</v>
      </c>
      <c r="H109" s="43">
        <v>3.55</v>
      </c>
      <c r="I109" s="43">
        <v>6.16</v>
      </c>
      <c r="J109" s="43">
        <v>61</v>
      </c>
      <c r="K109" s="55">
        <v>35</v>
      </c>
      <c r="L109" s="43">
        <v>6.2</v>
      </c>
    </row>
    <row r="110" spans="1:12" ht="15" x14ac:dyDescent="0.25">
      <c r="A110" s="23"/>
      <c r="B110" s="15"/>
      <c r="C110" s="11"/>
      <c r="D110" s="7" t="s">
        <v>27</v>
      </c>
      <c r="E110" s="52" t="s">
        <v>66</v>
      </c>
      <c r="F110" s="43">
        <v>200</v>
      </c>
      <c r="G110" s="43">
        <v>1.91</v>
      </c>
      <c r="H110" s="43">
        <v>2.78</v>
      </c>
      <c r="I110" s="43">
        <v>13.57</v>
      </c>
      <c r="J110" s="43">
        <v>89</v>
      </c>
      <c r="K110" s="44">
        <v>653</v>
      </c>
      <c r="L110" s="43">
        <v>5.83</v>
      </c>
    </row>
    <row r="111" spans="1:12" ht="15" x14ac:dyDescent="0.25">
      <c r="A111" s="23"/>
      <c r="B111" s="15"/>
      <c r="C111" s="11"/>
      <c r="D111" s="7" t="s">
        <v>28</v>
      </c>
      <c r="E111" s="52" t="s">
        <v>84</v>
      </c>
      <c r="F111" s="43">
        <v>90</v>
      </c>
      <c r="G111" s="43">
        <v>13.31</v>
      </c>
      <c r="H111" s="51">
        <v>11.25</v>
      </c>
      <c r="I111" s="43">
        <v>29.35</v>
      </c>
      <c r="J111" s="43">
        <v>285</v>
      </c>
      <c r="K111" s="44">
        <v>180</v>
      </c>
      <c r="L111" s="43">
        <v>57.17</v>
      </c>
    </row>
    <row r="112" spans="1:12" ht="15" x14ac:dyDescent="0.25">
      <c r="A112" s="23"/>
      <c r="B112" s="15"/>
      <c r="C112" s="11"/>
      <c r="D112" s="7" t="s">
        <v>29</v>
      </c>
      <c r="E112" s="52" t="s">
        <v>43</v>
      </c>
      <c r="F112" s="43">
        <v>150</v>
      </c>
      <c r="G112" s="51">
        <v>5.4</v>
      </c>
      <c r="H112" s="43">
        <v>4.9000000000000004</v>
      </c>
      <c r="I112" s="43">
        <v>32.799999999999997</v>
      </c>
      <c r="J112" s="43">
        <v>196</v>
      </c>
      <c r="K112" s="55" t="s">
        <v>44</v>
      </c>
      <c r="L112" s="43">
        <v>10.9</v>
      </c>
    </row>
    <row r="113" spans="1:12" ht="15" x14ac:dyDescent="0.25">
      <c r="A113" s="23"/>
      <c r="B113" s="15"/>
      <c r="C113" s="11"/>
      <c r="D113" s="70" t="s">
        <v>45</v>
      </c>
      <c r="E113" s="52" t="s">
        <v>101</v>
      </c>
      <c r="F113" s="43">
        <v>180</v>
      </c>
      <c r="G113" s="43">
        <v>0.49</v>
      </c>
      <c r="H113" s="43">
        <v>0</v>
      </c>
      <c r="I113" s="43">
        <v>16.32</v>
      </c>
      <c r="J113" s="43">
        <v>69</v>
      </c>
      <c r="K113" s="55" t="s">
        <v>44</v>
      </c>
      <c r="L113" s="43">
        <v>3.16</v>
      </c>
    </row>
    <row r="114" spans="1:12" ht="15" x14ac:dyDescent="0.25">
      <c r="A114" s="23"/>
      <c r="B114" s="15"/>
      <c r="C114" s="11"/>
      <c r="D114" s="7" t="s">
        <v>30</v>
      </c>
      <c r="E114" s="52" t="s">
        <v>23</v>
      </c>
      <c r="F114" s="43">
        <v>30</v>
      </c>
      <c r="G114" s="43">
        <v>2.41</v>
      </c>
      <c r="H114" s="43">
        <v>1.1399999999999999</v>
      </c>
      <c r="I114" s="43">
        <v>16.53</v>
      </c>
      <c r="J114" s="43">
        <v>86</v>
      </c>
      <c r="K114" s="44">
        <v>1089</v>
      </c>
      <c r="L114" s="43">
        <v>1.7</v>
      </c>
    </row>
    <row r="115" spans="1:12" ht="15" x14ac:dyDescent="0.25">
      <c r="A115" s="23"/>
      <c r="B115" s="15"/>
      <c r="C115" s="11"/>
      <c r="D115" s="67" t="s">
        <v>40</v>
      </c>
      <c r="E115" s="52" t="s">
        <v>85</v>
      </c>
      <c r="F115" s="43">
        <v>20</v>
      </c>
      <c r="G115" s="43">
        <v>0.47</v>
      </c>
      <c r="H115" s="43">
        <v>1.93</v>
      </c>
      <c r="I115" s="43">
        <v>1.76</v>
      </c>
      <c r="J115" s="43">
        <v>27</v>
      </c>
      <c r="K115" s="44">
        <v>233</v>
      </c>
      <c r="L115" s="43">
        <v>1.17</v>
      </c>
    </row>
    <row r="116" spans="1:12" ht="15" x14ac:dyDescent="0.25">
      <c r="A116" s="23"/>
      <c r="B116" s="15"/>
      <c r="C116" s="11"/>
      <c r="D116" s="59" t="s">
        <v>42</v>
      </c>
      <c r="E116" s="52"/>
      <c r="F116" s="43"/>
      <c r="G116" s="43"/>
      <c r="H116" s="51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6"/>
      <c r="E117" s="5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31</v>
      </c>
      <c r="E118" s="9"/>
      <c r="F118" s="19"/>
      <c r="G118" s="19"/>
      <c r="H118" s="19">
        <f t="shared" ref="H118:J118" si="49">SUM(H109:H117)</f>
        <v>25.549999999999997</v>
      </c>
      <c r="I118" s="19">
        <f t="shared" si="49"/>
        <v>116.49</v>
      </c>
      <c r="J118" s="19">
        <f t="shared" si="49"/>
        <v>813</v>
      </c>
      <c r="K118" s="25"/>
      <c r="L118" s="19"/>
    </row>
    <row r="119" spans="1:12" ht="15" x14ac:dyDescent="0.2">
      <c r="A119" s="29">
        <f>A101</f>
        <v>2</v>
      </c>
      <c r="B119" s="30">
        <f>B101</f>
        <v>1</v>
      </c>
      <c r="C119" s="77" t="s">
        <v>4</v>
      </c>
      <c r="D119" s="78"/>
      <c r="E119" s="31"/>
      <c r="F119" s="32">
        <f>F108+F118</f>
        <v>0</v>
      </c>
      <c r="G119" s="32">
        <f t="shared" ref="G119" si="50">G108+G118</f>
        <v>0</v>
      </c>
      <c r="H119" s="32">
        <f t="shared" ref="H119" si="51">H108+H118</f>
        <v>25.549999999999997</v>
      </c>
      <c r="I119" s="32">
        <f t="shared" ref="I119" si="52">I108+I118</f>
        <v>116.49</v>
      </c>
      <c r="J119" s="32">
        <f t="shared" ref="J119" si="53">J108+J118</f>
        <v>813</v>
      </c>
      <c r="K119" s="32"/>
      <c r="L119" s="32">
        <v>74.11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68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53" t="s">
        <v>39</v>
      </c>
      <c r="E121" s="5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52"/>
      <c r="F122" s="43"/>
      <c r="G122" s="43"/>
      <c r="H122" s="43"/>
      <c r="I122" s="43"/>
      <c r="J122" s="43"/>
      <c r="K122" s="55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67" t="s">
        <v>26</v>
      </c>
      <c r="E124" s="5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6" t="s">
        <v>55</v>
      </c>
      <c r="E125" s="5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31</v>
      </c>
      <c r="E127" s="9"/>
      <c r="F127" s="19">
        <f>SUM(F120:F126)</f>
        <v>0</v>
      </c>
      <c r="G127" s="19">
        <f t="shared" ref="G127:J127" si="54">SUM(G120:G126)</f>
        <v>0</v>
      </c>
      <c r="H127" s="19">
        <f t="shared" si="54"/>
        <v>0</v>
      </c>
      <c r="I127" s="19">
        <f t="shared" si="54"/>
        <v>0</v>
      </c>
      <c r="J127" s="19">
        <f t="shared" si="54"/>
        <v>0</v>
      </c>
      <c r="K127" s="25"/>
      <c r="L127" s="19">
        <f t="shared" ref="L127" si="55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2" t="s">
        <v>86</v>
      </c>
      <c r="F128" s="43">
        <v>60</v>
      </c>
      <c r="G128" s="43">
        <v>1.48</v>
      </c>
      <c r="H128" s="43">
        <v>10.119999999999999</v>
      </c>
      <c r="I128" s="51">
        <v>17.3</v>
      </c>
      <c r="J128" s="43">
        <v>130</v>
      </c>
      <c r="K128" s="55">
        <v>16</v>
      </c>
      <c r="L128" s="43">
        <v>6.76</v>
      </c>
    </row>
    <row r="129" spans="1:12" ht="15" x14ac:dyDescent="0.25">
      <c r="A129" s="14"/>
      <c r="B129" s="15"/>
      <c r="C129" s="11"/>
      <c r="D129" s="7" t="s">
        <v>27</v>
      </c>
      <c r="E129" s="52" t="s">
        <v>48</v>
      </c>
      <c r="F129" s="43">
        <v>200</v>
      </c>
      <c r="G129" s="43">
        <v>5.52</v>
      </c>
      <c r="H129" s="43">
        <v>5.8</v>
      </c>
      <c r="I129" s="43">
        <v>14.92</v>
      </c>
      <c r="J129" s="43">
        <v>111</v>
      </c>
      <c r="K129" s="55" t="s">
        <v>53</v>
      </c>
      <c r="L129" s="51">
        <v>5.19</v>
      </c>
    </row>
    <row r="130" spans="1:12" ht="15" x14ac:dyDescent="0.25">
      <c r="A130" s="14"/>
      <c r="B130" s="15"/>
      <c r="C130" s="11"/>
      <c r="D130" s="7" t="s">
        <v>28</v>
      </c>
      <c r="E130" s="52" t="s">
        <v>87</v>
      </c>
      <c r="F130" s="54">
        <v>250</v>
      </c>
      <c r="G130" s="43">
        <v>13.5</v>
      </c>
      <c r="H130" s="43">
        <v>10.199999999999999</v>
      </c>
      <c r="I130" s="43">
        <v>52.35</v>
      </c>
      <c r="J130" s="43">
        <v>419</v>
      </c>
      <c r="K130" s="55" t="s">
        <v>88</v>
      </c>
      <c r="L130" s="43">
        <v>63.59</v>
      </c>
    </row>
    <row r="131" spans="1:12" ht="15" x14ac:dyDescent="0.25">
      <c r="A131" s="14"/>
      <c r="B131" s="15"/>
      <c r="C131" s="11"/>
      <c r="D131" s="7" t="s">
        <v>29</v>
      </c>
      <c r="E131" s="52"/>
      <c r="F131" s="43"/>
      <c r="G131" s="43"/>
      <c r="H131" s="43"/>
      <c r="I131" s="43"/>
      <c r="J131" s="43"/>
      <c r="K131" s="55"/>
      <c r="L131" s="43"/>
    </row>
    <row r="132" spans="1:12" ht="15" x14ac:dyDescent="0.25">
      <c r="A132" s="14"/>
      <c r="B132" s="15"/>
      <c r="C132" s="11"/>
      <c r="D132" s="65" t="s">
        <v>45</v>
      </c>
      <c r="E132" s="52" t="s">
        <v>51</v>
      </c>
      <c r="F132" s="43">
        <v>180</v>
      </c>
      <c r="G132" s="43">
        <v>0.9</v>
      </c>
      <c r="H132" s="43">
        <v>0.09</v>
      </c>
      <c r="I132" s="43">
        <v>14.13</v>
      </c>
      <c r="J132" s="43">
        <v>60</v>
      </c>
      <c r="K132" s="55" t="s">
        <v>52</v>
      </c>
      <c r="L132" s="51">
        <v>3.98</v>
      </c>
    </row>
    <row r="133" spans="1:12" ht="15" x14ac:dyDescent="0.25">
      <c r="A133" s="14"/>
      <c r="B133" s="15"/>
      <c r="C133" s="11"/>
      <c r="D133" s="7" t="s">
        <v>30</v>
      </c>
      <c r="E133" s="52" t="s">
        <v>23</v>
      </c>
      <c r="F133" s="43">
        <v>30</v>
      </c>
      <c r="G133" s="43">
        <v>2.41</v>
      </c>
      <c r="H133" s="43">
        <v>1.1399999999999999</v>
      </c>
      <c r="I133" s="43">
        <v>16.53</v>
      </c>
      <c r="J133" s="43">
        <v>86</v>
      </c>
      <c r="K133" s="44">
        <v>1089</v>
      </c>
      <c r="L133" s="43">
        <v>1.7</v>
      </c>
    </row>
    <row r="134" spans="1:12" ht="15" x14ac:dyDescent="0.25">
      <c r="A134" s="14"/>
      <c r="B134" s="15"/>
      <c r="C134" s="11"/>
      <c r="D134" s="67"/>
      <c r="E134" s="5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 t="s">
        <v>40</v>
      </c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4"/>
      <c r="E136" s="5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31</v>
      </c>
      <c r="E137" s="9"/>
      <c r="F137" s="19">
        <f>SUM(F128:F136)</f>
        <v>720</v>
      </c>
      <c r="G137" s="19">
        <f t="shared" ref="G137:J137" si="56">SUM(G128:G136)</f>
        <v>23.81</v>
      </c>
      <c r="H137" s="19">
        <f t="shared" si="56"/>
        <v>27.349999999999998</v>
      </c>
      <c r="I137" s="19">
        <f t="shared" si="56"/>
        <v>115.22999999999999</v>
      </c>
      <c r="J137" s="19">
        <f t="shared" si="56"/>
        <v>806</v>
      </c>
      <c r="K137" s="25"/>
      <c r="L137" s="19"/>
    </row>
    <row r="138" spans="1:12" ht="15" x14ac:dyDescent="0.2">
      <c r="A138" s="33">
        <f>A120</f>
        <v>2</v>
      </c>
      <c r="B138" s="33">
        <f>B120</f>
        <v>2</v>
      </c>
      <c r="C138" s="77" t="s">
        <v>4</v>
      </c>
      <c r="D138" s="78"/>
      <c r="E138" s="31"/>
      <c r="F138" s="32">
        <f>F127+F137</f>
        <v>720</v>
      </c>
      <c r="G138" s="32">
        <f t="shared" ref="G138" si="57">G127+G137</f>
        <v>23.81</v>
      </c>
      <c r="H138" s="32">
        <f t="shared" ref="H138" si="58">H127+H137</f>
        <v>27.349999999999998</v>
      </c>
      <c r="I138" s="32">
        <f t="shared" ref="I138" si="59">I127+I137</f>
        <v>115.22999999999999</v>
      </c>
      <c r="J138" s="32">
        <f t="shared" ref="J138" si="60">J127+J137</f>
        <v>806</v>
      </c>
      <c r="K138" s="32"/>
      <c r="L138" s="32">
        <v>81.22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68"/>
      <c r="F139" s="40"/>
      <c r="G139" s="40"/>
      <c r="H139" s="40"/>
      <c r="I139" s="40"/>
      <c r="J139" s="40"/>
      <c r="K139" s="69"/>
      <c r="L139" s="40"/>
    </row>
    <row r="140" spans="1:12" ht="15" x14ac:dyDescent="0.25">
      <c r="A140" s="23"/>
      <c r="B140" s="15"/>
      <c r="C140" s="11"/>
      <c r="D140" s="53" t="s">
        <v>39</v>
      </c>
      <c r="E140" s="5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52"/>
      <c r="F141" s="43"/>
      <c r="G141" s="43"/>
      <c r="H141" s="43"/>
      <c r="I141" s="43"/>
      <c r="J141" s="43"/>
      <c r="K141" s="55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67" t="s">
        <v>54</v>
      </c>
      <c r="E143" s="5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6" t="s">
        <v>26</v>
      </c>
      <c r="E144" s="5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31</v>
      </c>
      <c r="E146" s="9"/>
      <c r="F146" s="19">
        <f>SUM(F139:F145)</f>
        <v>0</v>
      </c>
      <c r="G146" s="19">
        <f t="shared" ref="G146:J146" si="61">SUM(G139:G145)</f>
        <v>0</v>
      </c>
      <c r="H146" s="19">
        <f t="shared" si="61"/>
        <v>0</v>
      </c>
      <c r="I146" s="19">
        <f t="shared" si="61"/>
        <v>0</v>
      </c>
      <c r="J146" s="19">
        <f t="shared" si="61"/>
        <v>0</v>
      </c>
      <c r="K146" s="25"/>
      <c r="L146" s="19">
        <f t="shared" ref="L146" si="62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2" t="s">
        <v>89</v>
      </c>
      <c r="F147" s="43">
        <v>60</v>
      </c>
      <c r="G147" s="43">
        <v>1.2</v>
      </c>
      <c r="H147" s="43">
        <v>10.199999999999999</v>
      </c>
      <c r="I147" s="43">
        <v>5</v>
      </c>
      <c r="J147" s="43">
        <v>68</v>
      </c>
      <c r="K147" s="55" t="s">
        <v>88</v>
      </c>
      <c r="L147" s="43">
        <v>6.32</v>
      </c>
    </row>
    <row r="148" spans="1:12" ht="15" x14ac:dyDescent="0.25">
      <c r="A148" s="23"/>
      <c r="B148" s="15"/>
      <c r="C148" s="11"/>
      <c r="D148" s="7" t="s">
        <v>27</v>
      </c>
      <c r="E148" s="52" t="s">
        <v>90</v>
      </c>
      <c r="F148" s="43">
        <v>200</v>
      </c>
      <c r="G148" s="43">
        <v>2.52</v>
      </c>
      <c r="H148" s="51">
        <v>2.16</v>
      </c>
      <c r="I148" s="43">
        <v>6.12</v>
      </c>
      <c r="J148" s="43">
        <v>102</v>
      </c>
      <c r="K148" s="55" t="s">
        <v>81</v>
      </c>
      <c r="L148" s="43">
        <v>7.38</v>
      </c>
    </row>
    <row r="149" spans="1:12" ht="15" x14ac:dyDescent="0.25">
      <c r="A149" s="23"/>
      <c r="B149" s="15"/>
      <c r="C149" s="11"/>
      <c r="D149" s="7" t="s">
        <v>28</v>
      </c>
      <c r="E149" s="52" t="s">
        <v>91</v>
      </c>
      <c r="F149" s="43">
        <v>90</v>
      </c>
      <c r="G149" s="43">
        <v>15.78</v>
      </c>
      <c r="H149" s="43">
        <v>7.06</v>
      </c>
      <c r="I149" s="43">
        <v>54.2</v>
      </c>
      <c r="J149" s="43">
        <v>274</v>
      </c>
      <c r="K149" s="55" t="s">
        <v>57</v>
      </c>
      <c r="L149" s="54">
        <v>38.07</v>
      </c>
    </row>
    <row r="150" spans="1:12" ht="15" x14ac:dyDescent="0.25">
      <c r="A150" s="23"/>
      <c r="B150" s="15"/>
      <c r="C150" s="11"/>
      <c r="D150" s="7" t="s">
        <v>29</v>
      </c>
      <c r="E150" s="52" t="s">
        <v>49</v>
      </c>
      <c r="F150" s="43">
        <v>150</v>
      </c>
      <c r="G150" s="43">
        <v>3.22</v>
      </c>
      <c r="H150" s="43">
        <v>5.17</v>
      </c>
      <c r="I150" s="43">
        <v>19.8</v>
      </c>
      <c r="J150" s="43">
        <v>139</v>
      </c>
      <c r="K150" s="55" t="s">
        <v>58</v>
      </c>
      <c r="L150" s="54">
        <v>18.309999999999999</v>
      </c>
    </row>
    <row r="151" spans="1:12" ht="15" x14ac:dyDescent="0.25">
      <c r="A151" s="23"/>
      <c r="B151" s="15"/>
      <c r="C151" s="11"/>
      <c r="D151" s="65" t="s">
        <v>45</v>
      </c>
      <c r="E151" s="52" t="s">
        <v>68</v>
      </c>
      <c r="F151" s="43">
        <v>180</v>
      </c>
      <c r="G151" s="43">
        <v>7.0000000000000007E-2</v>
      </c>
      <c r="H151" s="43">
        <v>0</v>
      </c>
      <c r="I151" s="43">
        <v>13.49</v>
      </c>
      <c r="J151" s="43">
        <v>91</v>
      </c>
      <c r="K151" s="55">
        <v>701</v>
      </c>
      <c r="L151" s="43">
        <v>6.34</v>
      </c>
    </row>
    <row r="152" spans="1:12" ht="15" x14ac:dyDescent="0.25">
      <c r="A152" s="23"/>
      <c r="B152" s="15"/>
      <c r="C152" s="11"/>
      <c r="D152" s="7" t="s">
        <v>30</v>
      </c>
      <c r="E152" s="52" t="s">
        <v>23</v>
      </c>
      <c r="F152" s="43">
        <v>30</v>
      </c>
      <c r="G152" s="43">
        <v>2.41</v>
      </c>
      <c r="H152" s="43">
        <v>1.1399999999999999</v>
      </c>
      <c r="I152" s="43">
        <v>16.53</v>
      </c>
      <c r="J152" s="43">
        <v>86</v>
      </c>
      <c r="K152" s="44">
        <v>1089</v>
      </c>
      <c r="L152" s="43">
        <v>1.7</v>
      </c>
    </row>
    <row r="153" spans="1:12" ht="15" x14ac:dyDescent="0.25">
      <c r="A153" s="23"/>
      <c r="B153" s="15"/>
      <c r="C153" s="11"/>
      <c r="D153" s="58" t="s">
        <v>39</v>
      </c>
      <c r="E153" s="52"/>
      <c r="F153" s="43"/>
      <c r="G153" s="51"/>
      <c r="H153" s="43"/>
      <c r="I153" s="43"/>
      <c r="J153" s="43"/>
      <c r="K153" s="44"/>
      <c r="L153" s="51"/>
    </row>
    <row r="154" spans="1:12" ht="15" x14ac:dyDescent="0.25">
      <c r="A154" s="23"/>
      <c r="B154" s="15"/>
      <c r="C154" s="11"/>
      <c r="D154" s="73" t="s">
        <v>92</v>
      </c>
      <c r="E154" s="52" t="s">
        <v>50</v>
      </c>
      <c r="F154" s="43">
        <v>20</v>
      </c>
      <c r="G154" s="51">
        <v>0.16</v>
      </c>
      <c r="H154" s="43">
        <v>1.01</v>
      </c>
      <c r="I154" s="43">
        <v>1.28</v>
      </c>
      <c r="J154" s="43">
        <v>14</v>
      </c>
      <c r="K154" s="44">
        <v>238</v>
      </c>
      <c r="L154" s="43">
        <v>0.5</v>
      </c>
    </row>
    <row r="155" spans="1:12" ht="15" x14ac:dyDescent="0.25">
      <c r="A155" s="23"/>
      <c r="B155" s="15"/>
      <c r="C155" s="11"/>
      <c r="D155" s="64"/>
      <c r="E155" s="5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31</v>
      </c>
      <c r="E156" s="9"/>
      <c r="F156" s="19">
        <f>SUM(F147:F155)</f>
        <v>730</v>
      </c>
      <c r="G156" s="19">
        <f t="shared" ref="G156:J156" si="63">SUM(G147:G155)</f>
        <v>25.36</v>
      </c>
      <c r="H156" s="19">
        <f t="shared" si="63"/>
        <v>26.74</v>
      </c>
      <c r="I156" s="19">
        <f t="shared" si="63"/>
        <v>116.42</v>
      </c>
      <c r="J156" s="19">
        <f t="shared" si="63"/>
        <v>774</v>
      </c>
      <c r="K156" s="25"/>
      <c r="L156" s="19">
        <v>78.62</v>
      </c>
    </row>
    <row r="157" spans="1:12" ht="15" x14ac:dyDescent="0.2">
      <c r="A157" s="29">
        <f>A139</f>
        <v>2</v>
      </c>
      <c r="B157" s="30">
        <f>B139</f>
        <v>3</v>
      </c>
      <c r="C157" s="77" t="s">
        <v>4</v>
      </c>
      <c r="D157" s="78"/>
      <c r="E157" s="31"/>
      <c r="F157" s="32">
        <f>F146+F156</f>
        <v>730</v>
      </c>
      <c r="G157" s="32">
        <f t="shared" ref="G157" si="64">G146+G156</f>
        <v>25.36</v>
      </c>
      <c r="H157" s="32">
        <f t="shared" ref="H157" si="65">H146+H156</f>
        <v>26.74</v>
      </c>
      <c r="I157" s="32">
        <f t="shared" ref="I157" si="66">I146+I156</f>
        <v>116.42</v>
      </c>
      <c r="J157" s="32">
        <f t="shared" ref="J157:L157" si="67">J146+J156</f>
        <v>774</v>
      </c>
      <c r="K157" s="32"/>
      <c r="L157" s="32">
        <f t="shared" si="67"/>
        <v>78.62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68"/>
      <c r="F158" s="40"/>
      <c r="G158" s="40"/>
      <c r="H158" s="40"/>
      <c r="I158" s="40"/>
      <c r="J158" s="40"/>
      <c r="K158" s="69"/>
      <c r="L158" s="40"/>
    </row>
    <row r="159" spans="1:12" ht="15" x14ac:dyDescent="0.25">
      <c r="A159" s="23"/>
      <c r="B159" s="15"/>
      <c r="C159" s="11"/>
      <c r="D159" s="53" t="s">
        <v>39</v>
      </c>
      <c r="E159" s="52"/>
      <c r="F159" s="43"/>
      <c r="G159" s="43"/>
      <c r="H159" s="51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52"/>
      <c r="F160" s="43"/>
      <c r="G160" s="43"/>
      <c r="H160" s="43"/>
      <c r="I160" s="43"/>
      <c r="J160" s="43"/>
      <c r="K160" s="55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67" t="s">
        <v>54</v>
      </c>
      <c r="E162" s="5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6" t="s">
        <v>26</v>
      </c>
      <c r="E163" s="5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31</v>
      </c>
      <c r="E165" s="9"/>
      <c r="F165" s="19">
        <f>SUM(F158:F164)</f>
        <v>0</v>
      </c>
      <c r="G165" s="19">
        <f t="shared" ref="G165:J165" si="68">SUM(G158:G164)</f>
        <v>0</v>
      </c>
      <c r="H165" s="19">
        <f t="shared" si="68"/>
        <v>0</v>
      </c>
      <c r="I165" s="19">
        <f t="shared" si="68"/>
        <v>0</v>
      </c>
      <c r="J165" s="19">
        <f t="shared" si="68"/>
        <v>0</v>
      </c>
      <c r="K165" s="25"/>
      <c r="L165" s="19">
        <f t="shared" ref="L165" si="6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2" t="s">
        <v>99</v>
      </c>
      <c r="F166" s="43">
        <v>60</v>
      </c>
      <c r="G166" s="43">
        <v>0.91</v>
      </c>
      <c r="H166" s="43">
        <v>3.89</v>
      </c>
      <c r="I166" s="43">
        <v>4.3099999999999996</v>
      </c>
      <c r="J166" s="43">
        <v>87</v>
      </c>
      <c r="K166" s="55">
        <v>215</v>
      </c>
      <c r="L166" s="43">
        <v>5.25</v>
      </c>
    </row>
    <row r="167" spans="1:12" ht="15" x14ac:dyDescent="0.25">
      <c r="A167" s="23"/>
      <c r="B167" s="15"/>
      <c r="C167" s="11"/>
      <c r="D167" s="7" t="s">
        <v>27</v>
      </c>
      <c r="E167" s="52" t="s">
        <v>60</v>
      </c>
      <c r="F167" s="43">
        <v>200</v>
      </c>
      <c r="G167" s="43">
        <v>1.8</v>
      </c>
      <c r="H167" s="43">
        <v>4.29</v>
      </c>
      <c r="I167" s="43">
        <v>10.66</v>
      </c>
      <c r="J167" s="43">
        <v>88</v>
      </c>
      <c r="K167" s="44" t="s">
        <v>56</v>
      </c>
      <c r="L167" s="43">
        <v>6.76</v>
      </c>
    </row>
    <row r="168" spans="1:12" ht="15" x14ac:dyDescent="0.25">
      <c r="A168" s="23"/>
      <c r="B168" s="15"/>
      <c r="C168" s="11"/>
      <c r="D168" s="7" t="s">
        <v>28</v>
      </c>
      <c r="E168" s="52" t="s">
        <v>67</v>
      </c>
      <c r="F168" s="54">
        <v>90</v>
      </c>
      <c r="G168" s="43">
        <v>10.31</v>
      </c>
      <c r="H168" s="43">
        <v>11.25</v>
      </c>
      <c r="I168" s="43">
        <v>11.45</v>
      </c>
      <c r="J168" s="43">
        <v>193</v>
      </c>
      <c r="K168" s="55">
        <v>181</v>
      </c>
      <c r="L168" s="43">
        <v>57.17</v>
      </c>
    </row>
    <row r="169" spans="1:12" ht="15" x14ac:dyDescent="0.25">
      <c r="A169" s="23"/>
      <c r="B169" s="15"/>
      <c r="C169" s="11"/>
      <c r="D169" s="7" t="s">
        <v>29</v>
      </c>
      <c r="E169" s="52" t="s">
        <v>47</v>
      </c>
      <c r="F169" s="43">
        <v>150</v>
      </c>
      <c r="G169" s="43">
        <v>3.8</v>
      </c>
      <c r="H169" s="43">
        <v>6.3</v>
      </c>
      <c r="I169" s="43">
        <v>36</v>
      </c>
      <c r="J169" s="43">
        <v>223</v>
      </c>
      <c r="K169" s="55" t="s">
        <v>46</v>
      </c>
      <c r="L169" s="43">
        <v>12.71</v>
      </c>
    </row>
    <row r="170" spans="1:12" ht="15" x14ac:dyDescent="0.25">
      <c r="A170" s="23"/>
      <c r="B170" s="15"/>
      <c r="C170" s="11"/>
      <c r="D170" s="63" t="s">
        <v>45</v>
      </c>
      <c r="E170" s="52" t="s">
        <v>72</v>
      </c>
      <c r="F170" s="43">
        <v>180</v>
      </c>
      <c r="G170" s="43">
        <v>0.32</v>
      </c>
      <c r="H170" s="43">
        <v>0</v>
      </c>
      <c r="I170" s="43">
        <v>30.56</v>
      </c>
      <c r="J170" s="43">
        <v>102</v>
      </c>
      <c r="K170" s="55">
        <v>215</v>
      </c>
      <c r="L170" s="43">
        <v>5.58</v>
      </c>
    </row>
    <row r="171" spans="1:12" ht="15" x14ac:dyDescent="0.25">
      <c r="A171" s="23"/>
      <c r="B171" s="15"/>
      <c r="C171" s="11"/>
      <c r="D171" s="7" t="s">
        <v>30</v>
      </c>
      <c r="E171" s="52" t="s">
        <v>23</v>
      </c>
      <c r="F171" s="43">
        <v>30</v>
      </c>
      <c r="G171" s="43">
        <v>2.41</v>
      </c>
      <c r="H171" s="43">
        <v>1.1399999999999999</v>
      </c>
      <c r="I171" s="43">
        <v>16.53</v>
      </c>
      <c r="J171" s="43">
        <v>86</v>
      </c>
      <c r="K171" s="44">
        <v>1089</v>
      </c>
      <c r="L171" s="51">
        <v>1.7</v>
      </c>
    </row>
    <row r="172" spans="1:12" ht="15" x14ac:dyDescent="0.25">
      <c r="A172" s="23"/>
      <c r="B172" s="15"/>
      <c r="C172" s="11"/>
      <c r="D172" s="67"/>
      <c r="E172" s="5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57" t="s">
        <v>40</v>
      </c>
      <c r="E173" s="52" t="s">
        <v>62</v>
      </c>
      <c r="F173" s="43">
        <v>20</v>
      </c>
      <c r="G173" s="43">
        <v>0.66</v>
      </c>
      <c r="H173" s="43">
        <v>0.48</v>
      </c>
      <c r="I173" s="43">
        <v>1.78</v>
      </c>
      <c r="J173" s="43">
        <v>14</v>
      </c>
      <c r="K173" s="44" t="s">
        <v>57</v>
      </c>
      <c r="L173" s="43">
        <v>1.33</v>
      </c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31</v>
      </c>
      <c r="E175" s="9"/>
      <c r="F175" s="19"/>
      <c r="G175" s="19">
        <v>24.71</v>
      </c>
      <c r="H175" s="19">
        <v>27.35</v>
      </c>
      <c r="I175" s="19">
        <f t="shared" ref="I175:J175" si="70">SUM(I166:I174)</f>
        <v>111.29</v>
      </c>
      <c r="J175" s="19">
        <f t="shared" si="70"/>
        <v>793</v>
      </c>
      <c r="K175" s="25"/>
      <c r="L175" s="19">
        <f t="shared" ref="L175" si="71">SUM(L166:L174)</f>
        <v>90.500000000000014</v>
      </c>
    </row>
    <row r="176" spans="1:12" ht="15" x14ac:dyDescent="0.2">
      <c r="A176" s="29">
        <f>A158</f>
        <v>2</v>
      </c>
      <c r="B176" s="30">
        <f>B158</f>
        <v>4</v>
      </c>
      <c r="C176" s="77" t="s">
        <v>4</v>
      </c>
      <c r="D176" s="78"/>
      <c r="E176" s="31"/>
      <c r="F176" s="32">
        <f>F165+F175</f>
        <v>0</v>
      </c>
      <c r="G176" s="32">
        <f t="shared" ref="G176" si="72">G165+G175</f>
        <v>24.71</v>
      </c>
      <c r="H176" s="32">
        <f t="shared" ref="H176" si="73">H165+H175</f>
        <v>27.35</v>
      </c>
      <c r="I176" s="32">
        <f t="shared" ref="I176" si="74">I165+I175</f>
        <v>111.29</v>
      </c>
      <c r="J176" s="32">
        <f t="shared" ref="J176:L176" si="75">J165+J175</f>
        <v>793</v>
      </c>
      <c r="K176" s="32"/>
      <c r="L176" s="32">
        <f t="shared" si="75"/>
        <v>90.500000000000014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68"/>
      <c r="F177" s="40"/>
      <c r="G177" s="40"/>
      <c r="H177" s="40"/>
      <c r="I177" s="40"/>
      <c r="J177" s="40"/>
      <c r="K177" s="69"/>
      <c r="L177" s="40"/>
    </row>
    <row r="178" spans="1:12" ht="15" x14ac:dyDescent="0.25">
      <c r="A178" s="23"/>
      <c r="B178" s="15"/>
      <c r="C178" s="11"/>
      <c r="D178" s="53" t="s">
        <v>39</v>
      </c>
      <c r="E178" s="5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52"/>
      <c r="F179" s="43"/>
      <c r="G179" s="43"/>
      <c r="H179" s="43"/>
      <c r="I179" s="43"/>
      <c r="J179" s="43"/>
      <c r="K179" s="55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6" t="s">
        <v>61</v>
      </c>
      <c r="E182" s="5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6" t="s">
        <v>55</v>
      </c>
      <c r="E183" s="5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31</v>
      </c>
      <c r="E184" s="9"/>
      <c r="F184" s="19">
        <f>SUM(F177:F183)</f>
        <v>0</v>
      </c>
      <c r="G184" s="19">
        <f t="shared" ref="G184:J184" si="76">SUM(G177:G183)</f>
        <v>0</v>
      </c>
      <c r="H184" s="19">
        <f t="shared" si="76"/>
        <v>0</v>
      </c>
      <c r="I184" s="19">
        <f t="shared" si="76"/>
        <v>0</v>
      </c>
      <c r="J184" s="19">
        <f t="shared" si="76"/>
        <v>0</v>
      </c>
      <c r="K184" s="25"/>
      <c r="L184" s="19">
        <f t="shared" ref="L184" si="7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2" t="s">
        <v>93</v>
      </c>
      <c r="F185" s="43">
        <v>60</v>
      </c>
      <c r="G185" s="43">
        <v>5.23</v>
      </c>
      <c r="H185" s="43">
        <v>8.1999999999999993</v>
      </c>
      <c r="I185" s="43">
        <v>18.2</v>
      </c>
      <c r="J185" s="43">
        <v>155</v>
      </c>
      <c r="K185" s="55">
        <v>38</v>
      </c>
      <c r="L185" s="43">
        <v>8.44</v>
      </c>
    </row>
    <row r="186" spans="1:12" ht="15" x14ac:dyDescent="0.25">
      <c r="A186" s="23"/>
      <c r="B186" s="15"/>
      <c r="C186" s="11"/>
      <c r="D186" s="7" t="s">
        <v>27</v>
      </c>
      <c r="E186" s="52" t="s">
        <v>94</v>
      </c>
      <c r="F186" s="43">
        <v>200</v>
      </c>
      <c r="G186" s="43">
        <v>1.92</v>
      </c>
      <c r="H186" s="51">
        <v>5.12</v>
      </c>
      <c r="I186" s="43">
        <v>11.2</v>
      </c>
      <c r="J186" s="43">
        <v>98</v>
      </c>
      <c r="K186" s="55" t="s">
        <v>46</v>
      </c>
      <c r="L186" s="51">
        <v>10.58</v>
      </c>
    </row>
    <row r="187" spans="1:12" ht="15" x14ac:dyDescent="0.25">
      <c r="A187" s="23"/>
      <c r="B187" s="15"/>
      <c r="C187" s="11"/>
      <c r="D187" s="7" t="s">
        <v>28</v>
      </c>
      <c r="E187" s="52" t="s">
        <v>95</v>
      </c>
      <c r="F187" s="43">
        <v>90</v>
      </c>
      <c r="G187" s="43">
        <v>12.33</v>
      </c>
      <c r="H187" s="43">
        <v>6.66</v>
      </c>
      <c r="I187" s="43">
        <v>5.67</v>
      </c>
      <c r="J187" s="43">
        <v>132</v>
      </c>
      <c r="K187" s="44" t="s">
        <v>58</v>
      </c>
      <c r="L187" s="43">
        <v>24.89</v>
      </c>
    </row>
    <row r="188" spans="1:12" ht="15" x14ac:dyDescent="0.25">
      <c r="A188" s="23"/>
      <c r="B188" s="15"/>
      <c r="C188" s="11"/>
      <c r="D188" s="7" t="s">
        <v>29</v>
      </c>
      <c r="E188" s="52" t="s">
        <v>79</v>
      </c>
      <c r="F188" s="43">
        <v>150</v>
      </c>
      <c r="G188" s="43">
        <v>3.52</v>
      </c>
      <c r="H188" s="43">
        <v>4.8</v>
      </c>
      <c r="I188" s="43">
        <v>35.020000000000003</v>
      </c>
      <c r="J188" s="43">
        <v>197</v>
      </c>
      <c r="K188" s="44" t="s">
        <v>65</v>
      </c>
      <c r="L188" s="43">
        <v>13.87</v>
      </c>
    </row>
    <row r="189" spans="1:12" ht="15" x14ac:dyDescent="0.25">
      <c r="A189" s="23"/>
      <c r="B189" s="15"/>
      <c r="C189" s="11"/>
      <c r="D189" s="63" t="s">
        <v>45</v>
      </c>
      <c r="E189" s="52" t="s">
        <v>69</v>
      </c>
      <c r="F189" s="43">
        <v>180</v>
      </c>
      <c r="G189" s="43">
        <v>0</v>
      </c>
      <c r="H189" s="43">
        <v>0</v>
      </c>
      <c r="I189" s="43">
        <v>17.100000000000001</v>
      </c>
      <c r="J189" s="43">
        <v>72</v>
      </c>
      <c r="K189" s="55">
        <v>5</v>
      </c>
      <c r="L189" s="43">
        <v>10.17</v>
      </c>
    </row>
    <row r="190" spans="1:12" ht="15" x14ac:dyDescent="0.25">
      <c r="A190" s="23"/>
      <c r="B190" s="15"/>
      <c r="C190" s="11"/>
      <c r="D190" s="7" t="s">
        <v>30</v>
      </c>
      <c r="E190" s="52" t="s">
        <v>23</v>
      </c>
      <c r="F190" s="43">
        <v>30</v>
      </c>
      <c r="G190" s="43">
        <v>2.41</v>
      </c>
      <c r="H190" s="43">
        <v>1.1399999999999999</v>
      </c>
      <c r="I190" s="43">
        <v>16.53</v>
      </c>
      <c r="J190" s="43">
        <v>86</v>
      </c>
      <c r="K190" s="44">
        <v>1089</v>
      </c>
      <c r="L190" s="43">
        <v>1.7</v>
      </c>
    </row>
    <row r="191" spans="1:12" ht="15" x14ac:dyDescent="0.25">
      <c r="A191" s="23"/>
      <c r="B191" s="15"/>
      <c r="C191" s="11"/>
      <c r="D191" s="63" t="s">
        <v>30</v>
      </c>
      <c r="E191" s="5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71" t="s">
        <v>40</v>
      </c>
      <c r="E192" s="5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31</v>
      </c>
      <c r="E194" s="9"/>
      <c r="F194" s="19"/>
      <c r="G194" s="19">
        <v>25.43</v>
      </c>
      <c r="H194" s="19">
        <f t="shared" ref="H194:J194" si="78">SUM(H185:H193)</f>
        <v>25.92</v>
      </c>
      <c r="I194" s="19">
        <v>103.72</v>
      </c>
      <c r="J194" s="19">
        <f t="shared" si="78"/>
        <v>740</v>
      </c>
      <c r="K194" s="25"/>
      <c r="L194" s="19">
        <v>69.650000000000006</v>
      </c>
    </row>
    <row r="195" spans="1:12" ht="15" x14ac:dyDescent="0.2">
      <c r="A195" s="29">
        <f>A177</f>
        <v>2</v>
      </c>
      <c r="B195" s="30">
        <f>B177</f>
        <v>5</v>
      </c>
      <c r="C195" s="77" t="s">
        <v>4</v>
      </c>
      <c r="D195" s="78"/>
      <c r="E195" s="31"/>
      <c r="F195" s="32">
        <f>F184+F194</f>
        <v>0</v>
      </c>
      <c r="G195" s="32">
        <f t="shared" ref="G195" si="79">G184+G194</f>
        <v>25.43</v>
      </c>
      <c r="H195" s="32">
        <f t="shared" ref="H195" si="80">H184+H194</f>
        <v>25.92</v>
      </c>
      <c r="I195" s="32">
        <f t="shared" ref="I195" si="81">I184+I194</f>
        <v>103.72</v>
      </c>
      <c r="J195" s="32">
        <f t="shared" ref="J195:L195" si="82">J184+J194</f>
        <v>740</v>
      </c>
      <c r="K195" s="32"/>
      <c r="L195" s="32">
        <f t="shared" si="82"/>
        <v>69.650000000000006</v>
      </c>
    </row>
    <row r="196" spans="1:12" x14ac:dyDescent="0.2">
      <c r="A196" s="27"/>
      <c r="B196" s="28"/>
      <c r="C196" s="79" t="s">
        <v>5</v>
      </c>
      <c r="D196" s="79"/>
      <c r="E196" s="79"/>
      <c r="F196" s="34">
        <f>(F24+F43+F62+F81+F100+F119+F138+F157+F176+F195)/(IF(F24=0,0,1)+IF(F43=0,0,1)+IF(F62=0,0,1)+IF(F81=0,0,1)+IF(F100=0,0,1)+IF(F119=0,0,1)+IF(F138=0,0,1)+IF(F157=0,0,1)+IF(F176=0,0,1)+IF(F195=0,0,1))</f>
        <v>748.57142857142856</v>
      </c>
      <c r="G196" s="34">
        <v>59.05</v>
      </c>
      <c r="H196" s="34">
        <v>59.8</v>
      </c>
      <c r="I196" s="34">
        <v>216.6</v>
      </c>
      <c r="J196" s="34">
        <v>1648.3</v>
      </c>
      <c r="K196" s="34"/>
      <c r="L196" s="34">
        <f t="shared" ref="L196" si="83">(L24+L43+L62+L81+L100+L119+L138+L157+L176+L195)/(IF(L24=0,0,1)+IF(L43=0,0,1)+IF(L62=0,0,1)+IF(L81=0,0,1)+IF(L100=0,0,1)+IF(L119=0,0,1)+IF(L138=0,0,1)+IF(L157=0,0,1)+IF(L176=0,0,1)+IF(L195=0,0,1))</f>
        <v>79.707777777777778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dcterms:created xsi:type="dcterms:W3CDTF">2022-05-16T14:23:56Z</dcterms:created>
  <dcterms:modified xsi:type="dcterms:W3CDTF">2026-01-14T04:04:33Z</dcterms:modified>
</cp:coreProperties>
</file>